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codeName="DieseArbeitsmappe" checkCompatibility="1" defaultThemeVersion="124226"/>
  <xr:revisionPtr revIDLastSave="0" documentId="13_ncr:1_{178DCDFC-AF0B-4A91-B459-0F97C682EB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ilnehmer" sheetId="1" r:id="rId1"/>
    <sheet name="Athletenbetreuer_Delegierte" sheetId="26" r:id="rId2"/>
    <sheet name="Listen" sheetId="13" r:id="rId3"/>
    <sheet name="Gussmann_ListOfClubs" sheetId="27" r:id="rId4"/>
  </sheets>
  <externalReferences>
    <externalReference r:id="rId5"/>
  </externalReferences>
  <definedNames>
    <definedName name="_xlnm._FilterDatabase" localSheetId="0" hidden="1">Teilnehmer!$B$2:$K$391</definedName>
    <definedName name="Calculating">Listen!$A$133:$A$135</definedName>
    <definedName name="Disziplin_Abk">Listen!$A$139:$A$142</definedName>
    <definedName name="Disziplinen">Listen!$A$139:$C$142</definedName>
    <definedName name="_xlnm.Print_Area" localSheetId="0">Teilnehmer!$A$1:$O$33</definedName>
    <definedName name="Inputs_KK">#REF!</definedName>
    <definedName name="Inputs_Kür">#REF!</definedName>
    <definedName name="Inputs_Pflicht">#REF!</definedName>
    <definedName name="J">[1]Listen!$A$105</definedName>
    <definedName name="Ja">Listen!$A$129</definedName>
    <definedName name="Jein">Listen!$A$129:$A$130</definedName>
    <definedName name="ListOfClubs">Gussmann_ListOfClubs!$C$2:$F$133</definedName>
    <definedName name="Test_Basis">Listen!$C$170:$C$178</definedName>
    <definedName name="Test_Dance">Listen!$A$186:$A$191</definedName>
    <definedName name="Test_Kür">Listen!$B$170:$B$178</definedName>
    <definedName name="Test_Pflicht">Listen!$A$170:$A$177</definedName>
    <definedName name="Test_Single">Listen!$A$170:$A$183</definedName>
    <definedName name="Verband">Listen!$A$146:$B$167</definedName>
    <definedName name="Verband_Short">Listen!$A$146:$A$167</definedName>
    <definedName name="Wbw_List">Listen!$A$8:$E$126</definedName>
    <definedName name="Wettbewerbsnamen">Listen!$B$8:$B$126</definedName>
    <definedName name="Wettbewerbsnummern">Listen!$A$8:$A$126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N21" i="1"/>
  <c r="O21" i="1"/>
  <c r="P21" i="1"/>
  <c r="Q21" i="1"/>
  <c r="R21" i="1"/>
  <c r="S21" i="1"/>
  <c r="T21" i="1"/>
  <c r="M22" i="1"/>
  <c r="N22" i="1"/>
  <c r="O22" i="1"/>
  <c r="P22" i="1"/>
  <c r="Q22" i="1"/>
  <c r="R22" i="1"/>
  <c r="S22" i="1"/>
  <c r="T22" i="1"/>
  <c r="T390" i="1"/>
  <c r="S390" i="1"/>
  <c r="R390" i="1"/>
  <c r="Q390" i="1"/>
  <c r="P390" i="1"/>
  <c r="O390" i="1"/>
  <c r="N390" i="1"/>
  <c r="M390" i="1"/>
  <c r="T389" i="1"/>
  <c r="S389" i="1"/>
  <c r="R389" i="1"/>
  <c r="Q389" i="1"/>
  <c r="P389" i="1"/>
  <c r="O389" i="1"/>
  <c r="N389" i="1"/>
  <c r="M389" i="1"/>
  <c r="T388" i="1"/>
  <c r="S388" i="1"/>
  <c r="R388" i="1"/>
  <c r="Q388" i="1"/>
  <c r="P388" i="1"/>
  <c r="O388" i="1"/>
  <c r="N388" i="1"/>
  <c r="M388" i="1"/>
  <c r="T387" i="1"/>
  <c r="S387" i="1"/>
  <c r="R387" i="1"/>
  <c r="Q387" i="1"/>
  <c r="P387" i="1"/>
  <c r="O387" i="1"/>
  <c r="N387" i="1"/>
  <c r="M387" i="1"/>
  <c r="T386" i="1"/>
  <c r="S386" i="1"/>
  <c r="R386" i="1"/>
  <c r="Q386" i="1"/>
  <c r="P386" i="1"/>
  <c r="O386" i="1"/>
  <c r="N386" i="1"/>
  <c r="M386" i="1"/>
  <c r="T385" i="1"/>
  <c r="S385" i="1"/>
  <c r="R385" i="1"/>
  <c r="Q385" i="1"/>
  <c r="P385" i="1"/>
  <c r="O385" i="1"/>
  <c r="N385" i="1"/>
  <c r="M385" i="1"/>
  <c r="T384" i="1"/>
  <c r="S384" i="1"/>
  <c r="R384" i="1"/>
  <c r="Q384" i="1"/>
  <c r="P384" i="1"/>
  <c r="O384" i="1"/>
  <c r="N384" i="1"/>
  <c r="M384" i="1"/>
  <c r="T383" i="1"/>
  <c r="S383" i="1"/>
  <c r="R383" i="1"/>
  <c r="Q383" i="1"/>
  <c r="P383" i="1"/>
  <c r="O383" i="1"/>
  <c r="N383" i="1"/>
  <c r="M383" i="1"/>
  <c r="T382" i="1"/>
  <c r="S382" i="1"/>
  <c r="R382" i="1"/>
  <c r="Q382" i="1"/>
  <c r="P382" i="1"/>
  <c r="O382" i="1"/>
  <c r="N382" i="1"/>
  <c r="M382" i="1"/>
  <c r="T381" i="1"/>
  <c r="S381" i="1"/>
  <c r="R381" i="1"/>
  <c r="Q381" i="1"/>
  <c r="P381" i="1"/>
  <c r="O381" i="1"/>
  <c r="N381" i="1"/>
  <c r="M381" i="1"/>
  <c r="T380" i="1"/>
  <c r="S380" i="1"/>
  <c r="R380" i="1"/>
  <c r="Q380" i="1"/>
  <c r="P380" i="1"/>
  <c r="O380" i="1"/>
  <c r="N380" i="1"/>
  <c r="M380" i="1"/>
  <c r="T379" i="1"/>
  <c r="S379" i="1"/>
  <c r="R379" i="1"/>
  <c r="Q379" i="1"/>
  <c r="P379" i="1"/>
  <c r="O379" i="1"/>
  <c r="N379" i="1"/>
  <c r="M379" i="1"/>
  <c r="T378" i="1"/>
  <c r="S378" i="1"/>
  <c r="R378" i="1"/>
  <c r="Q378" i="1"/>
  <c r="P378" i="1"/>
  <c r="O378" i="1"/>
  <c r="N378" i="1"/>
  <c r="M378" i="1"/>
  <c r="T377" i="1"/>
  <c r="S377" i="1"/>
  <c r="R377" i="1"/>
  <c r="Q377" i="1"/>
  <c r="P377" i="1"/>
  <c r="O377" i="1"/>
  <c r="N377" i="1"/>
  <c r="M377" i="1"/>
  <c r="T376" i="1"/>
  <c r="S376" i="1"/>
  <c r="R376" i="1"/>
  <c r="Q376" i="1"/>
  <c r="P376" i="1"/>
  <c r="O376" i="1"/>
  <c r="N376" i="1"/>
  <c r="M376" i="1"/>
  <c r="T375" i="1"/>
  <c r="S375" i="1"/>
  <c r="R375" i="1"/>
  <c r="Q375" i="1"/>
  <c r="P375" i="1"/>
  <c r="O375" i="1"/>
  <c r="N375" i="1"/>
  <c r="M375" i="1"/>
  <c r="T374" i="1"/>
  <c r="S374" i="1"/>
  <c r="R374" i="1"/>
  <c r="Q374" i="1"/>
  <c r="P374" i="1"/>
  <c r="O374" i="1"/>
  <c r="N374" i="1"/>
  <c r="M374" i="1"/>
  <c r="T373" i="1"/>
  <c r="S373" i="1"/>
  <c r="R373" i="1"/>
  <c r="Q373" i="1"/>
  <c r="P373" i="1"/>
  <c r="O373" i="1"/>
  <c r="N373" i="1"/>
  <c r="M373" i="1"/>
  <c r="T372" i="1"/>
  <c r="S372" i="1"/>
  <c r="R372" i="1"/>
  <c r="Q372" i="1"/>
  <c r="P372" i="1"/>
  <c r="O372" i="1"/>
  <c r="N372" i="1"/>
  <c r="M372" i="1"/>
  <c r="T371" i="1"/>
  <c r="S371" i="1"/>
  <c r="R371" i="1"/>
  <c r="Q371" i="1"/>
  <c r="P371" i="1"/>
  <c r="O371" i="1"/>
  <c r="N371" i="1"/>
  <c r="M371" i="1"/>
  <c r="T370" i="1"/>
  <c r="S370" i="1"/>
  <c r="R370" i="1"/>
  <c r="Q370" i="1"/>
  <c r="P370" i="1"/>
  <c r="O370" i="1"/>
  <c r="N370" i="1"/>
  <c r="M370" i="1"/>
  <c r="T369" i="1"/>
  <c r="S369" i="1"/>
  <c r="R369" i="1"/>
  <c r="Q369" i="1"/>
  <c r="P369" i="1"/>
  <c r="O369" i="1"/>
  <c r="N369" i="1"/>
  <c r="M369" i="1"/>
  <c r="T368" i="1"/>
  <c r="S368" i="1"/>
  <c r="R368" i="1"/>
  <c r="Q368" i="1"/>
  <c r="P368" i="1"/>
  <c r="O368" i="1"/>
  <c r="N368" i="1"/>
  <c r="M368" i="1"/>
  <c r="T367" i="1"/>
  <c r="S367" i="1"/>
  <c r="R367" i="1"/>
  <c r="Q367" i="1"/>
  <c r="P367" i="1"/>
  <c r="O367" i="1"/>
  <c r="N367" i="1"/>
  <c r="M367" i="1"/>
  <c r="T366" i="1"/>
  <c r="S366" i="1"/>
  <c r="R366" i="1"/>
  <c r="Q366" i="1"/>
  <c r="P366" i="1"/>
  <c r="O366" i="1"/>
  <c r="N366" i="1"/>
  <c r="M366" i="1"/>
  <c r="T365" i="1"/>
  <c r="S365" i="1"/>
  <c r="R365" i="1"/>
  <c r="Q365" i="1"/>
  <c r="P365" i="1"/>
  <c r="O365" i="1"/>
  <c r="N365" i="1"/>
  <c r="M365" i="1"/>
  <c r="T364" i="1"/>
  <c r="S364" i="1"/>
  <c r="R364" i="1"/>
  <c r="Q364" i="1"/>
  <c r="P364" i="1"/>
  <c r="O364" i="1"/>
  <c r="N364" i="1"/>
  <c r="M364" i="1"/>
  <c r="T363" i="1"/>
  <c r="S363" i="1"/>
  <c r="R363" i="1"/>
  <c r="Q363" i="1"/>
  <c r="P363" i="1"/>
  <c r="O363" i="1"/>
  <c r="N363" i="1"/>
  <c r="M363" i="1"/>
  <c r="T362" i="1"/>
  <c r="S362" i="1"/>
  <c r="R362" i="1"/>
  <c r="Q362" i="1"/>
  <c r="P362" i="1"/>
  <c r="O362" i="1"/>
  <c r="N362" i="1"/>
  <c r="M362" i="1"/>
  <c r="T361" i="1"/>
  <c r="S361" i="1"/>
  <c r="R361" i="1"/>
  <c r="Q361" i="1"/>
  <c r="P361" i="1"/>
  <c r="O361" i="1"/>
  <c r="N361" i="1"/>
  <c r="M361" i="1"/>
  <c r="T360" i="1"/>
  <c r="S360" i="1"/>
  <c r="R360" i="1"/>
  <c r="Q360" i="1"/>
  <c r="P360" i="1"/>
  <c r="O360" i="1"/>
  <c r="N360" i="1"/>
  <c r="M360" i="1"/>
  <c r="T359" i="1"/>
  <c r="S359" i="1"/>
  <c r="R359" i="1"/>
  <c r="Q359" i="1"/>
  <c r="P359" i="1"/>
  <c r="O359" i="1"/>
  <c r="N359" i="1"/>
  <c r="M359" i="1"/>
  <c r="T358" i="1"/>
  <c r="S358" i="1"/>
  <c r="R358" i="1"/>
  <c r="Q358" i="1"/>
  <c r="P358" i="1"/>
  <c r="O358" i="1"/>
  <c r="N358" i="1"/>
  <c r="M358" i="1"/>
  <c r="T357" i="1"/>
  <c r="S357" i="1"/>
  <c r="R357" i="1"/>
  <c r="Q357" i="1"/>
  <c r="P357" i="1"/>
  <c r="O357" i="1"/>
  <c r="N357" i="1"/>
  <c r="M357" i="1"/>
  <c r="T356" i="1"/>
  <c r="S356" i="1"/>
  <c r="R356" i="1"/>
  <c r="Q356" i="1"/>
  <c r="P356" i="1"/>
  <c r="O356" i="1"/>
  <c r="N356" i="1"/>
  <c r="M356" i="1"/>
  <c r="T355" i="1"/>
  <c r="S355" i="1"/>
  <c r="R355" i="1"/>
  <c r="Q355" i="1"/>
  <c r="P355" i="1"/>
  <c r="O355" i="1"/>
  <c r="N355" i="1"/>
  <c r="M355" i="1"/>
  <c r="T354" i="1"/>
  <c r="S354" i="1"/>
  <c r="R354" i="1"/>
  <c r="Q354" i="1"/>
  <c r="P354" i="1"/>
  <c r="O354" i="1"/>
  <c r="N354" i="1"/>
  <c r="M354" i="1"/>
  <c r="T353" i="1"/>
  <c r="S353" i="1"/>
  <c r="R353" i="1"/>
  <c r="Q353" i="1"/>
  <c r="P353" i="1"/>
  <c r="O353" i="1"/>
  <c r="N353" i="1"/>
  <c r="M353" i="1"/>
  <c r="T352" i="1"/>
  <c r="S352" i="1"/>
  <c r="R352" i="1"/>
  <c r="Q352" i="1"/>
  <c r="P352" i="1"/>
  <c r="O352" i="1"/>
  <c r="N352" i="1"/>
  <c r="M352" i="1"/>
  <c r="T351" i="1"/>
  <c r="S351" i="1"/>
  <c r="R351" i="1"/>
  <c r="Q351" i="1"/>
  <c r="P351" i="1"/>
  <c r="O351" i="1"/>
  <c r="N351" i="1"/>
  <c r="M351" i="1"/>
  <c r="T350" i="1"/>
  <c r="S350" i="1"/>
  <c r="R350" i="1"/>
  <c r="Q350" i="1"/>
  <c r="P350" i="1"/>
  <c r="O350" i="1"/>
  <c r="N350" i="1"/>
  <c r="M350" i="1"/>
  <c r="T349" i="1"/>
  <c r="S349" i="1"/>
  <c r="R349" i="1"/>
  <c r="Q349" i="1"/>
  <c r="P349" i="1"/>
  <c r="O349" i="1"/>
  <c r="N349" i="1"/>
  <c r="M349" i="1"/>
  <c r="T348" i="1"/>
  <c r="S348" i="1"/>
  <c r="R348" i="1"/>
  <c r="Q348" i="1"/>
  <c r="P348" i="1"/>
  <c r="O348" i="1"/>
  <c r="N348" i="1"/>
  <c r="M348" i="1"/>
  <c r="T347" i="1"/>
  <c r="S347" i="1"/>
  <c r="R347" i="1"/>
  <c r="Q347" i="1"/>
  <c r="P347" i="1"/>
  <c r="O347" i="1"/>
  <c r="N347" i="1"/>
  <c r="M347" i="1"/>
  <c r="T346" i="1"/>
  <c r="S346" i="1"/>
  <c r="R346" i="1"/>
  <c r="Q346" i="1"/>
  <c r="P346" i="1"/>
  <c r="O346" i="1"/>
  <c r="N346" i="1"/>
  <c r="M346" i="1"/>
  <c r="T345" i="1"/>
  <c r="S345" i="1"/>
  <c r="R345" i="1"/>
  <c r="Q345" i="1"/>
  <c r="P345" i="1"/>
  <c r="O345" i="1"/>
  <c r="N345" i="1"/>
  <c r="M345" i="1"/>
  <c r="T344" i="1"/>
  <c r="S344" i="1"/>
  <c r="R344" i="1"/>
  <c r="Q344" i="1"/>
  <c r="P344" i="1"/>
  <c r="O344" i="1"/>
  <c r="N344" i="1"/>
  <c r="M344" i="1"/>
  <c r="T343" i="1"/>
  <c r="S343" i="1"/>
  <c r="R343" i="1"/>
  <c r="Q343" i="1"/>
  <c r="P343" i="1"/>
  <c r="O343" i="1"/>
  <c r="N343" i="1"/>
  <c r="M343" i="1"/>
  <c r="T342" i="1"/>
  <c r="S342" i="1"/>
  <c r="R342" i="1"/>
  <c r="Q342" i="1"/>
  <c r="P342" i="1"/>
  <c r="O342" i="1"/>
  <c r="N342" i="1"/>
  <c r="M342" i="1"/>
  <c r="T341" i="1"/>
  <c r="S341" i="1"/>
  <c r="R341" i="1"/>
  <c r="Q341" i="1"/>
  <c r="P341" i="1"/>
  <c r="O341" i="1"/>
  <c r="N341" i="1"/>
  <c r="M341" i="1"/>
  <c r="T340" i="1"/>
  <c r="S340" i="1"/>
  <c r="R340" i="1"/>
  <c r="Q340" i="1"/>
  <c r="P340" i="1"/>
  <c r="O340" i="1"/>
  <c r="N340" i="1"/>
  <c r="M340" i="1"/>
  <c r="T339" i="1"/>
  <c r="S339" i="1"/>
  <c r="R339" i="1"/>
  <c r="Q339" i="1"/>
  <c r="P339" i="1"/>
  <c r="O339" i="1"/>
  <c r="N339" i="1"/>
  <c r="M339" i="1"/>
  <c r="T338" i="1"/>
  <c r="S338" i="1"/>
  <c r="R338" i="1"/>
  <c r="Q338" i="1"/>
  <c r="P338" i="1"/>
  <c r="O338" i="1"/>
  <c r="N338" i="1"/>
  <c r="M338" i="1"/>
  <c r="T337" i="1"/>
  <c r="S337" i="1"/>
  <c r="R337" i="1"/>
  <c r="Q337" i="1"/>
  <c r="P337" i="1"/>
  <c r="O337" i="1"/>
  <c r="N337" i="1"/>
  <c r="M337" i="1"/>
  <c r="T336" i="1"/>
  <c r="S336" i="1"/>
  <c r="R336" i="1"/>
  <c r="Q336" i="1"/>
  <c r="P336" i="1"/>
  <c r="O336" i="1"/>
  <c r="N336" i="1"/>
  <c r="M336" i="1"/>
  <c r="T335" i="1"/>
  <c r="S335" i="1"/>
  <c r="R335" i="1"/>
  <c r="Q335" i="1"/>
  <c r="P335" i="1"/>
  <c r="O335" i="1"/>
  <c r="N335" i="1"/>
  <c r="M335" i="1"/>
  <c r="T334" i="1"/>
  <c r="S334" i="1"/>
  <c r="R334" i="1"/>
  <c r="Q334" i="1"/>
  <c r="P334" i="1"/>
  <c r="O334" i="1"/>
  <c r="N334" i="1"/>
  <c r="M334" i="1"/>
  <c r="T333" i="1"/>
  <c r="S333" i="1"/>
  <c r="R333" i="1"/>
  <c r="Q333" i="1"/>
  <c r="P333" i="1"/>
  <c r="O333" i="1"/>
  <c r="N333" i="1"/>
  <c r="M333" i="1"/>
  <c r="T332" i="1"/>
  <c r="S332" i="1"/>
  <c r="R332" i="1"/>
  <c r="Q332" i="1"/>
  <c r="P332" i="1"/>
  <c r="O332" i="1"/>
  <c r="N332" i="1"/>
  <c r="M332" i="1"/>
  <c r="T331" i="1"/>
  <c r="S331" i="1"/>
  <c r="R331" i="1"/>
  <c r="Q331" i="1"/>
  <c r="P331" i="1"/>
  <c r="O331" i="1"/>
  <c r="N331" i="1"/>
  <c r="M331" i="1"/>
  <c r="T330" i="1"/>
  <c r="S330" i="1"/>
  <c r="R330" i="1"/>
  <c r="Q330" i="1"/>
  <c r="P330" i="1"/>
  <c r="O330" i="1"/>
  <c r="N330" i="1"/>
  <c r="M330" i="1"/>
  <c r="T329" i="1"/>
  <c r="S329" i="1"/>
  <c r="R329" i="1"/>
  <c r="Q329" i="1"/>
  <c r="P329" i="1"/>
  <c r="O329" i="1"/>
  <c r="N329" i="1"/>
  <c r="M329" i="1"/>
  <c r="T328" i="1"/>
  <c r="S328" i="1"/>
  <c r="R328" i="1"/>
  <c r="Q328" i="1"/>
  <c r="P328" i="1"/>
  <c r="O328" i="1"/>
  <c r="N328" i="1"/>
  <c r="M328" i="1"/>
  <c r="T327" i="1"/>
  <c r="S327" i="1"/>
  <c r="R327" i="1"/>
  <c r="Q327" i="1"/>
  <c r="P327" i="1"/>
  <c r="O327" i="1"/>
  <c r="N327" i="1"/>
  <c r="M327" i="1"/>
  <c r="T326" i="1"/>
  <c r="S326" i="1"/>
  <c r="R326" i="1"/>
  <c r="Q326" i="1"/>
  <c r="P326" i="1"/>
  <c r="O326" i="1"/>
  <c r="N326" i="1"/>
  <c r="M326" i="1"/>
  <c r="T325" i="1"/>
  <c r="S325" i="1"/>
  <c r="R325" i="1"/>
  <c r="Q325" i="1"/>
  <c r="P325" i="1"/>
  <c r="O325" i="1"/>
  <c r="N325" i="1"/>
  <c r="M325" i="1"/>
  <c r="T324" i="1"/>
  <c r="S324" i="1"/>
  <c r="R324" i="1"/>
  <c r="Q324" i="1"/>
  <c r="P324" i="1"/>
  <c r="O324" i="1"/>
  <c r="N324" i="1"/>
  <c r="M324" i="1"/>
  <c r="T323" i="1"/>
  <c r="S323" i="1"/>
  <c r="R323" i="1"/>
  <c r="Q323" i="1"/>
  <c r="P323" i="1"/>
  <c r="O323" i="1"/>
  <c r="N323" i="1"/>
  <c r="M323" i="1"/>
  <c r="T322" i="1"/>
  <c r="S322" i="1"/>
  <c r="R322" i="1"/>
  <c r="Q322" i="1"/>
  <c r="P322" i="1"/>
  <c r="O322" i="1"/>
  <c r="N322" i="1"/>
  <c r="M322" i="1"/>
  <c r="T321" i="1"/>
  <c r="S321" i="1"/>
  <c r="R321" i="1"/>
  <c r="Q321" i="1"/>
  <c r="P321" i="1"/>
  <c r="O321" i="1"/>
  <c r="N321" i="1"/>
  <c r="M321" i="1"/>
  <c r="T320" i="1"/>
  <c r="S320" i="1"/>
  <c r="R320" i="1"/>
  <c r="Q320" i="1"/>
  <c r="P320" i="1"/>
  <c r="O320" i="1"/>
  <c r="N320" i="1"/>
  <c r="M320" i="1"/>
  <c r="T319" i="1"/>
  <c r="S319" i="1"/>
  <c r="R319" i="1"/>
  <c r="Q319" i="1"/>
  <c r="P319" i="1"/>
  <c r="O319" i="1"/>
  <c r="N319" i="1"/>
  <c r="M319" i="1"/>
  <c r="T318" i="1"/>
  <c r="S318" i="1"/>
  <c r="R318" i="1"/>
  <c r="Q318" i="1"/>
  <c r="P318" i="1"/>
  <c r="O318" i="1"/>
  <c r="N318" i="1"/>
  <c r="M318" i="1"/>
  <c r="T317" i="1"/>
  <c r="S317" i="1"/>
  <c r="R317" i="1"/>
  <c r="Q317" i="1"/>
  <c r="P317" i="1"/>
  <c r="O317" i="1"/>
  <c r="N317" i="1"/>
  <c r="M317" i="1"/>
  <c r="T316" i="1"/>
  <c r="S316" i="1"/>
  <c r="R316" i="1"/>
  <c r="Q316" i="1"/>
  <c r="P316" i="1"/>
  <c r="O316" i="1"/>
  <c r="N316" i="1"/>
  <c r="M316" i="1"/>
  <c r="T315" i="1"/>
  <c r="S315" i="1"/>
  <c r="R315" i="1"/>
  <c r="Q315" i="1"/>
  <c r="P315" i="1"/>
  <c r="O315" i="1"/>
  <c r="N315" i="1"/>
  <c r="M315" i="1"/>
  <c r="T314" i="1"/>
  <c r="S314" i="1"/>
  <c r="R314" i="1"/>
  <c r="Q314" i="1"/>
  <c r="P314" i="1"/>
  <c r="O314" i="1"/>
  <c r="N314" i="1"/>
  <c r="M314" i="1"/>
  <c r="T313" i="1"/>
  <c r="S313" i="1"/>
  <c r="R313" i="1"/>
  <c r="Q313" i="1"/>
  <c r="P313" i="1"/>
  <c r="O313" i="1"/>
  <c r="N313" i="1"/>
  <c r="M313" i="1"/>
  <c r="T312" i="1"/>
  <c r="S312" i="1"/>
  <c r="R312" i="1"/>
  <c r="Q312" i="1"/>
  <c r="P312" i="1"/>
  <c r="O312" i="1"/>
  <c r="N312" i="1"/>
  <c r="M312" i="1"/>
  <c r="T311" i="1"/>
  <c r="S311" i="1"/>
  <c r="R311" i="1"/>
  <c r="Q311" i="1"/>
  <c r="P311" i="1"/>
  <c r="O311" i="1"/>
  <c r="N311" i="1"/>
  <c r="M311" i="1"/>
  <c r="T310" i="1"/>
  <c r="S310" i="1"/>
  <c r="R310" i="1"/>
  <c r="Q310" i="1"/>
  <c r="P310" i="1"/>
  <c r="O310" i="1"/>
  <c r="N310" i="1"/>
  <c r="M310" i="1"/>
  <c r="T309" i="1"/>
  <c r="S309" i="1"/>
  <c r="R309" i="1"/>
  <c r="Q309" i="1"/>
  <c r="P309" i="1"/>
  <c r="O309" i="1"/>
  <c r="N309" i="1"/>
  <c r="M309" i="1"/>
  <c r="T308" i="1"/>
  <c r="S308" i="1"/>
  <c r="R308" i="1"/>
  <c r="Q308" i="1"/>
  <c r="P308" i="1"/>
  <c r="O308" i="1"/>
  <c r="N308" i="1"/>
  <c r="M308" i="1"/>
  <c r="T307" i="1"/>
  <c r="S307" i="1"/>
  <c r="R307" i="1"/>
  <c r="Q307" i="1"/>
  <c r="P307" i="1"/>
  <c r="O307" i="1"/>
  <c r="N307" i="1"/>
  <c r="M307" i="1"/>
  <c r="T306" i="1"/>
  <c r="S306" i="1"/>
  <c r="R306" i="1"/>
  <c r="Q306" i="1"/>
  <c r="P306" i="1"/>
  <c r="O306" i="1"/>
  <c r="N306" i="1"/>
  <c r="M306" i="1"/>
  <c r="T305" i="1"/>
  <c r="S305" i="1"/>
  <c r="R305" i="1"/>
  <c r="Q305" i="1"/>
  <c r="P305" i="1"/>
  <c r="O305" i="1"/>
  <c r="N305" i="1"/>
  <c r="M305" i="1"/>
  <c r="T304" i="1"/>
  <c r="S304" i="1"/>
  <c r="R304" i="1"/>
  <c r="Q304" i="1"/>
  <c r="P304" i="1"/>
  <c r="O304" i="1"/>
  <c r="N304" i="1"/>
  <c r="M304" i="1"/>
  <c r="T303" i="1"/>
  <c r="S303" i="1"/>
  <c r="R303" i="1"/>
  <c r="Q303" i="1"/>
  <c r="P303" i="1"/>
  <c r="O303" i="1"/>
  <c r="N303" i="1"/>
  <c r="M303" i="1"/>
  <c r="M103" i="1" l="1"/>
  <c r="N103" i="1"/>
  <c r="O103" i="1"/>
  <c r="P103" i="1"/>
  <c r="Q103" i="1"/>
  <c r="R103" i="1"/>
  <c r="S103" i="1"/>
  <c r="T103" i="1"/>
  <c r="M104" i="1"/>
  <c r="N104" i="1"/>
  <c r="O104" i="1"/>
  <c r="P104" i="1"/>
  <c r="Q104" i="1"/>
  <c r="R104" i="1"/>
  <c r="S104" i="1"/>
  <c r="T104" i="1"/>
  <c r="M105" i="1"/>
  <c r="N105" i="1"/>
  <c r="O105" i="1"/>
  <c r="P105" i="1"/>
  <c r="Q105" i="1"/>
  <c r="R105" i="1"/>
  <c r="S105" i="1"/>
  <c r="T105" i="1"/>
  <c r="M106" i="1"/>
  <c r="N106" i="1"/>
  <c r="O106" i="1"/>
  <c r="P106" i="1"/>
  <c r="Q106" i="1"/>
  <c r="R106" i="1"/>
  <c r="S106" i="1"/>
  <c r="T106" i="1"/>
  <c r="M107" i="1"/>
  <c r="N107" i="1"/>
  <c r="O107" i="1"/>
  <c r="P107" i="1"/>
  <c r="Q107" i="1"/>
  <c r="R107" i="1"/>
  <c r="S107" i="1"/>
  <c r="T107" i="1"/>
  <c r="M108" i="1"/>
  <c r="N108" i="1"/>
  <c r="O108" i="1"/>
  <c r="P108" i="1"/>
  <c r="Q108" i="1"/>
  <c r="R108" i="1"/>
  <c r="S108" i="1"/>
  <c r="T108" i="1"/>
  <c r="M109" i="1"/>
  <c r="N109" i="1"/>
  <c r="O109" i="1"/>
  <c r="P109" i="1"/>
  <c r="Q109" i="1"/>
  <c r="R109" i="1"/>
  <c r="S109" i="1"/>
  <c r="T109" i="1"/>
  <c r="M110" i="1"/>
  <c r="N110" i="1"/>
  <c r="O110" i="1"/>
  <c r="P110" i="1"/>
  <c r="Q110" i="1"/>
  <c r="R110" i="1"/>
  <c r="S110" i="1"/>
  <c r="T110" i="1"/>
  <c r="M111" i="1"/>
  <c r="N111" i="1"/>
  <c r="O111" i="1"/>
  <c r="P111" i="1"/>
  <c r="Q111" i="1"/>
  <c r="R111" i="1"/>
  <c r="S111" i="1"/>
  <c r="T111" i="1"/>
  <c r="M112" i="1"/>
  <c r="N112" i="1"/>
  <c r="O112" i="1"/>
  <c r="P112" i="1"/>
  <c r="Q112" i="1"/>
  <c r="R112" i="1"/>
  <c r="S112" i="1"/>
  <c r="T112" i="1"/>
  <c r="M113" i="1"/>
  <c r="N113" i="1"/>
  <c r="O113" i="1"/>
  <c r="P113" i="1"/>
  <c r="Q113" i="1"/>
  <c r="R113" i="1"/>
  <c r="S113" i="1"/>
  <c r="T113" i="1"/>
  <c r="M114" i="1"/>
  <c r="N114" i="1"/>
  <c r="O114" i="1"/>
  <c r="P114" i="1"/>
  <c r="Q114" i="1"/>
  <c r="R114" i="1"/>
  <c r="S114" i="1"/>
  <c r="T114" i="1"/>
  <c r="M115" i="1"/>
  <c r="N115" i="1"/>
  <c r="O115" i="1"/>
  <c r="P115" i="1"/>
  <c r="Q115" i="1"/>
  <c r="R115" i="1"/>
  <c r="S115" i="1"/>
  <c r="T115" i="1"/>
  <c r="M116" i="1"/>
  <c r="N116" i="1"/>
  <c r="O116" i="1"/>
  <c r="P116" i="1"/>
  <c r="Q116" i="1"/>
  <c r="R116" i="1"/>
  <c r="S116" i="1"/>
  <c r="T116" i="1"/>
  <c r="M117" i="1"/>
  <c r="N117" i="1"/>
  <c r="O117" i="1"/>
  <c r="P117" i="1"/>
  <c r="Q117" i="1"/>
  <c r="R117" i="1"/>
  <c r="S117" i="1"/>
  <c r="T117" i="1"/>
  <c r="M118" i="1"/>
  <c r="N118" i="1"/>
  <c r="O118" i="1"/>
  <c r="P118" i="1"/>
  <c r="Q118" i="1"/>
  <c r="R118" i="1"/>
  <c r="S118" i="1"/>
  <c r="T118" i="1"/>
  <c r="M119" i="1"/>
  <c r="N119" i="1"/>
  <c r="O119" i="1"/>
  <c r="P119" i="1"/>
  <c r="Q119" i="1"/>
  <c r="R119" i="1"/>
  <c r="S119" i="1"/>
  <c r="T119" i="1"/>
  <c r="M120" i="1"/>
  <c r="N120" i="1"/>
  <c r="O120" i="1"/>
  <c r="P120" i="1"/>
  <c r="Q120" i="1"/>
  <c r="R120" i="1"/>
  <c r="S120" i="1"/>
  <c r="T120" i="1"/>
  <c r="M121" i="1"/>
  <c r="N121" i="1"/>
  <c r="O121" i="1"/>
  <c r="P121" i="1"/>
  <c r="Q121" i="1"/>
  <c r="R121" i="1"/>
  <c r="S121" i="1"/>
  <c r="T121" i="1"/>
  <c r="M122" i="1"/>
  <c r="N122" i="1"/>
  <c r="O122" i="1"/>
  <c r="P122" i="1"/>
  <c r="Q122" i="1"/>
  <c r="R122" i="1"/>
  <c r="S122" i="1"/>
  <c r="T122" i="1"/>
  <c r="M123" i="1"/>
  <c r="N123" i="1"/>
  <c r="O123" i="1"/>
  <c r="P123" i="1"/>
  <c r="Q123" i="1"/>
  <c r="R123" i="1"/>
  <c r="S123" i="1"/>
  <c r="T123" i="1"/>
  <c r="M124" i="1"/>
  <c r="N124" i="1"/>
  <c r="O124" i="1"/>
  <c r="P124" i="1"/>
  <c r="Q124" i="1"/>
  <c r="R124" i="1"/>
  <c r="S124" i="1"/>
  <c r="T124" i="1"/>
  <c r="M125" i="1"/>
  <c r="N125" i="1"/>
  <c r="O125" i="1"/>
  <c r="P125" i="1"/>
  <c r="Q125" i="1"/>
  <c r="R125" i="1"/>
  <c r="S125" i="1"/>
  <c r="T125" i="1"/>
  <c r="M126" i="1"/>
  <c r="N126" i="1"/>
  <c r="O126" i="1"/>
  <c r="P126" i="1"/>
  <c r="Q126" i="1"/>
  <c r="R126" i="1"/>
  <c r="S126" i="1"/>
  <c r="T126" i="1"/>
  <c r="M127" i="1"/>
  <c r="N127" i="1"/>
  <c r="O127" i="1"/>
  <c r="P127" i="1"/>
  <c r="Q127" i="1"/>
  <c r="R127" i="1"/>
  <c r="S127" i="1"/>
  <c r="T127" i="1"/>
  <c r="M128" i="1"/>
  <c r="N128" i="1"/>
  <c r="O128" i="1"/>
  <c r="P128" i="1"/>
  <c r="Q128" i="1"/>
  <c r="R128" i="1"/>
  <c r="S128" i="1"/>
  <c r="T128" i="1"/>
  <c r="M129" i="1"/>
  <c r="N129" i="1"/>
  <c r="O129" i="1"/>
  <c r="P129" i="1"/>
  <c r="Q129" i="1"/>
  <c r="R129" i="1"/>
  <c r="S129" i="1"/>
  <c r="T129" i="1"/>
  <c r="M130" i="1"/>
  <c r="N130" i="1"/>
  <c r="O130" i="1"/>
  <c r="P130" i="1"/>
  <c r="Q130" i="1"/>
  <c r="R130" i="1"/>
  <c r="S130" i="1"/>
  <c r="T130" i="1"/>
  <c r="M131" i="1"/>
  <c r="N131" i="1"/>
  <c r="O131" i="1"/>
  <c r="P131" i="1"/>
  <c r="Q131" i="1"/>
  <c r="R131" i="1"/>
  <c r="S131" i="1"/>
  <c r="T131" i="1"/>
  <c r="M132" i="1"/>
  <c r="N132" i="1"/>
  <c r="O132" i="1"/>
  <c r="P132" i="1"/>
  <c r="Q132" i="1"/>
  <c r="R132" i="1"/>
  <c r="S132" i="1"/>
  <c r="T132" i="1"/>
  <c r="M133" i="1"/>
  <c r="N133" i="1"/>
  <c r="O133" i="1"/>
  <c r="P133" i="1"/>
  <c r="Q133" i="1"/>
  <c r="R133" i="1"/>
  <c r="S133" i="1"/>
  <c r="T133" i="1"/>
  <c r="M134" i="1"/>
  <c r="N134" i="1"/>
  <c r="O134" i="1"/>
  <c r="P134" i="1"/>
  <c r="Q134" i="1"/>
  <c r="R134" i="1"/>
  <c r="S134" i="1"/>
  <c r="T134" i="1"/>
  <c r="M135" i="1"/>
  <c r="N135" i="1"/>
  <c r="O135" i="1"/>
  <c r="P135" i="1"/>
  <c r="Q135" i="1"/>
  <c r="R135" i="1"/>
  <c r="S135" i="1"/>
  <c r="T135" i="1"/>
  <c r="M136" i="1"/>
  <c r="N136" i="1"/>
  <c r="O136" i="1"/>
  <c r="P136" i="1"/>
  <c r="Q136" i="1"/>
  <c r="R136" i="1"/>
  <c r="S136" i="1"/>
  <c r="T136" i="1"/>
  <c r="M137" i="1"/>
  <c r="N137" i="1"/>
  <c r="O137" i="1"/>
  <c r="P137" i="1"/>
  <c r="Q137" i="1"/>
  <c r="R137" i="1"/>
  <c r="S137" i="1"/>
  <c r="T137" i="1"/>
  <c r="M138" i="1"/>
  <c r="N138" i="1"/>
  <c r="O138" i="1"/>
  <c r="P138" i="1"/>
  <c r="Q138" i="1"/>
  <c r="R138" i="1"/>
  <c r="S138" i="1"/>
  <c r="T138" i="1"/>
  <c r="M139" i="1"/>
  <c r="N139" i="1"/>
  <c r="O139" i="1"/>
  <c r="P139" i="1"/>
  <c r="Q139" i="1"/>
  <c r="R139" i="1"/>
  <c r="S139" i="1"/>
  <c r="T139" i="1"/>
  <c r="M140" i="1"/>
  <c r="N140" i="1"/>
  <c r="O140" i="1"/>
  <c r="P140" i="1"/>
  <c r="Q140" i="1"/>
  <c r="R140" i="1"/>
  <c r="S140" i="1"/>
  <c r="T140" i="1"/>
  <c r="M141" i="1"/>
  <c r="N141" i="1"/>
  <c r="O141" i="1"/>
  <c r="P141" i="1"/>
  <c r="Q141" i="1"/>
  <c r="R141" i="1"/>
  <c r="S141" i="1"/>
  <c r="T141" i="1"/>
  <c r="M142" i="1"/>
  <c r="N142" i="1"/>
  <c r="O142" i="1"/>
  <c r="P142" i="1"/>
  <c r="Q142" i="1"/>
  <c r="R142" i="1"/>
  <c r="S142" i="1"/>
  <c r="T142" i="1"/>
  <c r="M143" i="1"/>
  <c r="N143" i="1"/>
  <c r="O143" i="1"/>
  <c r="P143" i="1"/>
  <c r="Q143" i="1"/>
  <c r="R143" i="1"/>
  <c r="S143" i="1"/>
  <c r="T143" i="1"/>
  <c r="M144" i="1"/>
  <c r="N144" i="1"/>
  <c r="O144" i="1"/>
  <c r="P144" i="1"/>
  <c r="Q144" i="1"/>
  <c r="R144" i="1"/>
  <c r="S144" i="1"/>
  <c r="T144" i="1"/>
  <c r="M145" i="1"/>
  <c r="N145" i="1"/>
  <c r="O145" i="1"/>
  <c r="P145" i="1"/>
  <c r="Q145" i="1"/>
  <c r="R145" i="1"/>
  <c r="S145" i="1"/>
  <c r="T145" i="1"/>
  <c r="M146" i="1"/>
  <c r="N146" i="1"/>
  <c r="O146" i="1"/>
  <c r="P146" i="1"/>
  <c r="Q146" i="1"/>
  <c r="R146" i="1"/>
  <c r="S146" i="1"/>
  <c r="T146" i="1"/>
  <c r="M147" i="1"/>
  <c r="N147" i="1"/>
  <c r="O147" i="1"/>
  <c r="P147" i="1"/>
  <c r="Q147" i="1"/>
  <c r="R147" i="1"/>
  <c r="S147" i="1"/>
  <c r="T147" i="1"/>
  <c r="M148" i="1"/>
  <c r="N148" i="1"/>
  <c r="O148" i="1"/>
  <c r="P148" i="1"/>
  <c r="Q148" i="1"/>
  <c r="R148" i="1"/>
  <c r="S148" i="1"/>
  <c r="T148" i="1"/>
  <c r="M149" i="1"/>
  <c r="N149" i="1"/>
  <c r="O149" i="1"/>
  <c r="P149" i="1"/>
  <c r="Q149" i="1"/>
  <c r="R149" i="1"/>
  <c r="S149" i="1"/>
  <c r="T149" i="1"/>
  <c r="M150" i="1"/>
  <c r="N150" i="1"/>
  <c r="O150" i="1"/>
  <c r="P150" i="1"/>
  <c r="Q150" i="1"/>
  <c r="R150" i="1"/>
  <c r="S150" i="1"/>
  <c r="T150" i="1"/>
  <c r="M151" i="1"/>
  <c r="N151" i="1"/>
  <c r="O151" i="1"/>
  <c r="P151" i="1"/>
  <c r="Q151" i="1"/>
  <c r="R151" i="1"/>
  <c r="S151" i="1"/>
  <c r="T151" i="1"/>
  <c r="M152" i="1"/>
  <c r="N152" i="1"/>
  <c r="O152" i="1"/>
  <c r="P152" i="1"/>
  <c r="Q152" i="1"/>
  <c r="R152" i="1"/>
  <c r="S152" i="1"/>
  <c r="T152" i="1"/>
  <c r="M153" i="1"/>
  <c r="N153" i="1"/>
  <c r="O153" i="1"/>
  <c r="P153" i="1"/>
  <c r="Q153" i="1"/>
  <c r="R153" i="1"/>
  <c r="S153" i="1"/>
  <c r="T153" i="1"/>
  <c r="M154" i="1"/>
  <c r="N154" i="1"/>
  <c r="O154" i="1"/>
  <c r="P154" i="1"/>
  <c r="Q154" i="1"/>
  <c r="R154" i="1"/>
  <c r="S154" i="1"/>
  <c r="T154" i="1"/>
  <c r="M155" i="1"/>
  <c r="N155" i="1"/>
  <c r="O155" i="1"/>
  <c r="P155" i="1"/>
  <c r="Q155" i="1"/>
  <c r="R155" i="1"/>
  <c r="S155" i="1"/>
  <c r="T155" i="1"/>
  <c r="M156" i="1"/>
  <c r="N156" i="1"/>
  <c r="O156" i="1"/>
  <c r="P156" i="1"/>
  <c r="Q156" i="1"/>
  <c r="R156" i="1"/>
  <c r="S156" i="1"/>
  <c r="T156" i="1"/>
  <c r="M157" i="1"/>
  <c r="N157" i="1"/>
  <c r="O157" i="1"/>
  <c r="P157" i="1"/>
  <c r="Q157" i="1"/>
  <c r="R157" i="1"/>
  <c r="S157" i="1"/>
  <c r="T157" i="1"/>
  <c r="M158" i="1"/>
  <c r="N158" i="1"/>
  <c r="O158" i="1"/>
  <c r="P158" i="1"/>
  <c r="Q158" i="1"/>
  <c r="R158" i="1"/>
  <c r="S158" i="1"/>
  <c r="T158" i="1"/>
  <c r="M159" i="1"/>
  <c r="N159" i="1"/>
  <c r="O159" i="1"/>
  <c r="P159" i="1"/>
  <c r="Q159" i="1"/>
  <c r="R159" i="1"/>
  <c r="S159" i="1"/>
  <c r="T159" i="1"/>
  <c r="M160" i="1"/>
  <c r="N160" i="1"/>
  <c r="O160" i="1"/>
  <c r="P160" i="1"/>
  <c r="Q160" i="1"/>
  <c r="R160" i="1"/>
  <c r="S160" i="1"/>
  <c r="T160" i="1"/>
  <c r="M161" i="1"/>
  <c r="N161" i="1"/>
  <c r="O161" i="1"/>
  <c r="P161" i="1"/>
  <c r="Q161" i="1"/>
  <c r="R161" i="1"/>
  <c r="S161" i="1"/>
  <c r="T161" i="1"/>
  <c r="M162" i="1"/>
  <c r="N162" i="1"/>
  <c r="O162" i="1"/>
  <c r="P162" i="1"/>
  <c r="Q162" i="1"/>
  <c r="R162" i="1"/>
  <c r="S162" i="1"/>
  <c r="T162" i="1"/>
  <c r="M163" i="1"/>
  <c r="N163" i="1"/>
  <c r="O163" i="1"/>
  <c r="P163" i="1"/>
  <c r="Q163" i="1"/>
  <c r="R163" i="1"/>
  <c r="S163" i="1"/>
  <c r="T163" i="1"/>
  <c r="M164" i="1"/>
  <c r="N164" i="1"/>
  <c r="O164" i="1"/>
  <c r="P164" i="1"/>
  <c r="Q164" i="1"/>
  <c r="R164" i="1"/>
  <c r="S164" i="1"/>
  <c r="T164" i="1"/>
  <c r="M165" i="1"/>
  <c r="N165" i="1"/>
  <c r="O165" i="1"/>
  <c r="P165" i="1"/>
  <c r="Q165" i="1"/>
  <c r="R165" i="1"/>
  <c r="S165" i="1"/>
  <c r="T165" i="1"/>
  <c r="M166" i="1"/>
  <c r="N166" i="1"/>
  <c r="O166" i="1"/>
  <c r="P166" i="1"/>
  <c r="Q166" i="1"/>
  <c r="R166" i="1"/>
  <c r="S166" i="1"/>
  <c r="T166" i="1"/>
  <c r="M167" i="1"/>
  <c r="N167" i="1"/>
  <c r="O167" i="1"/>
  <c r="P167" i="1"/>
  <c r="Q167" i="1"/>
  <c r="R167" i="1"/>
  <c r="S167" i="1"/>
  <c r="T167" i="1"/>
  <c r="M168" i="1"/>
  <c r="N168" i="1"/>
  <c r="O168" i="1"/>
  <c r="P168" i="1"/>
  <c r="Q168" i="1"/>
  <c r="R168" i="1"/>
  <c r="S168" i="1"/>
  <c r="T168" i="1"/>
  <c r="M169" i="1"/>
  <c r="N169" i="1"/>
  <c r="O169" i="1"/>
  <c r="P169" i="1"/>
  <c r="Q169" i="1"/>
  <c r="R169" i="1"/>
  <c r="S169" i="1"/>
  <c r="T169" i="1"/>
  <c r="M170" i="1"/>
  <c r="N170" i="1"/>
  <c r="O170" i="1"/>
  <c r="P170" i="1"/>
  <c r="Q170" i="1"/>
  <c r="R170" i="1"/>
  <c r="S170" i="1"/>
  <c r="T170" i="1"/>
  <c r="M171" i="1"/>
  <c r="N171" i="1"/>
  <c r="O171" i="1"/>
  <c r="P171" i="1"/>
  <c r="Q171" i="1"/>
  <c r="R171" i="1"/>
  <c r="S171" i="1"/>
  <c r="T171" i="1"/>
  <c r="M172" i="1"/>
  <c r="N172" i="1"/>
  <c r="O172" i="1"/>
  <c r="P172" i="1"/>
  <c r="Q172" i="1"/>
  <c r="R172" i="1"/>
  <c r="S172" i="1"/>
  <c r="T172" i="1"/>
  <c r="M173" i="1"/>
  <c r="N173" i="1"/>
  <c r="O173" i="1"/>
  <c r="P173" i="1"/>
  <c r="Q173" i="1"/>
  <c r="R173" i="1"/>
  <c r="S173" i="1"/>
  <c r="T173" i="1"/>
  <c r="M174" i="1"/>
  <c r="N174" i="1"/>
  <c r="O174" i="1"/>
  <c r="P174" i="1"/>
  <c r="Q174" i="1"/>
  <c r="R174" i="1"/>
  <c r="S174" i="1"/>
  <c r="T174" i="1"/>
  <c r="M175" i="1"/>
  <c r="N175" i="1"/>
  <c r="O175" i="1"/>
  <c r="P175" i="1"/>
  <c r="Q175" i="1"/>
  <c r="R175" i="1"/>
  <c r="S175" i="1"/>
  <c r="T175" i="1"/>
  <c r="M176" i="1"/>
  <c r="N176" i="1"/>
  <c r="O176" i="1"/>
  <c r="P176" i="1"/>
  <c r="Q176" i="1"/>
  <c r="R176" i="1"/>
  <c r="S176" i="1"/>
  <c r="T176" i="1"/>
  <c r="M177" i="1"/>
  <c r="N177" i="1"/>
  <c r="O177" i="1"/>
  <c r="P177" i="1"/>
  <c r="Q177" i="1"/>
  <c r="R177" i="1"/>
  <c r="S177" i="1"/>
  <c r="T177" i="1"/>
  <c r="M178" i="1"/>
  <c r="N178" i="1"/>
  <c r="O178" i="1"/>
  <c r="P178" i="1"/>
  <c r="Q178" i="1"/>
  <c r="R178" i="1"/>
  <c r="S178" i="1"/>
  <c r="T178" i="1"/>
  <c r="M179" i="1"/>
  <c r="N179" i="1"/>
  <c r="O179" i="1"/>
  <c r="P179" i="1"/>
  <c r="Q179" i="1"/>
  <c r="R179" i="1"/>
  <c r="S179" i="1"/>
  <c r="T179" i="1"/>
  <c r="M180" i="1"/>
  <c r="N180" i="1"/>
  <c r="O180" i="1"/>
  <c r="P180" i="1"/>
  <c r="Q180" i="1"/>
  <c r="R180" i="1"/>
  <c r="S180" i="1"/>
  <c r="T180" i="1"/>
  <c r="M181" i="1"/>
  <c r="N181" i="1"/>
  <c r="O181" i="1"/>
  <c r="P181" i="1"/>
  <c r="Q181" i="1"/>
  <c r="R181" i="1"/>
  <c r="S181" i="1"/>
  <c r="T181" i="1"/>
  <c r="M182" i="1"/>
  <c r="N182" i="1"/>
  <c r="O182" i="1"/>
  <c r="P182" i="1"/>
  <c r="Q182" i="1"/>
  <c r="R182" i="1"/>
  <c r="S182" i="1"/>
  <c r="T182" i="1"/>
  <c r="M183" i="1"/>
  <c r="N183" i="1"/>
  <c r="O183" i="1"/>
  <c r="P183" i="1"/>
  <c r="Q183" i="1"/>
  <c r="R183" i="1"/>
  <c r="S183" i="1"/>
  <c r="T183" i="1"/>
  <c r="M184" i="1"/>
  <c r="N184" i="1"/>
  <c r="O184" i="1"/>
  <c r="P184" i="1"/>
  <c r="Q184" i="1"/>
  <c r="R184" i="1"/>
  <c r="S184" i="1"/>
  <c r="T184" i="1"/>
  <c r="M185" i="1"/>
  <c r="N185" i="1"/>
  <c r="O185" i="1"/>
  <c r="P185" i="1"/>
  <c r="Q185" i="1"/>
  <c r="R185" i="1"/>
  <c r="S185" i="1"/>
  <c r="T185" i="1"/>
  <c r="M186" i="1"/>
  <c r="N186" i="1"/>
  <c r="O186" i="1"/>
  <c r="P186" i="1"/>
  <c r="Q186" i="1"/>
  <c r="R186" i="1"/>
  <c r="S186" i="1"/>
  <c r="T186" i="1"/>
  <c r="M187" i="1"/>
  <c r="N187" i="1"/>
  <c r="O187" i="1"/>
  <c r="P187" i="1"/>
  <c r="Q187" i="1"/>
  <c r="R187" i="1"/>
  <c r="S187" i="1"/>
  <c r="T187" i="1"/>
  <c r="M188" i="1"/>
  <c r="N188" i="1"/>
  <c r="O188" i="1"/>
  <c r="P188" i="1"/>
  <c r="Q188" i="1"/>
  <c r="R188" i="1"/>
  <c r="S188" i="1"/>
  <c r="T188" i="1"/>
  <c r="M189" i="1"/>
  <c r="N189" i="1"/>
  <c r="O189" i="1"/>
  <c r="P189" i="1"/>
  <c r="Q189" i="1"/>
  <c r="R189" i="1"/>
  <c r="S189" i="1"/>
  <c r="T189" i="1"/>
  <c r="M190" i="1"/>
  <c r="N190" i="1"/>
  <c r="O190" i="1"/>
  <c r="P190" i="1"/>
  <c r="Q190" i="1"/>
  <c r="R190" i="1"/>
  <c r="S190" i="1"/>
  <c r="T190" i="1"/>
  <c r="M191" i="1"/>
  <c r="N191" i="1"/>
  <c r="O191" i="1"/>
  <c r="P191" i="1"/>
  <c r="Q191" i="1"/>
  <c r="R191" i="1"/>
  <c r="S191" i="1"/>
  <c r="T191" i="1"/>
  <c r="M192" i="1"/>
  <c r="N192" i="1"/>
  <c r="O192" i="1"/>
  <c r="P192" i="1"/>
  <c r="Q192" i="1"/>
  <c r="R192" i="1"/>
  <c r="S192" i="1"/>
  <c r="T192" i="1"/>
  <c r="M193" i="1"/>
  <c r="N193" i="1"/>
  <c r="O193" i="1"/>
  <c r="P193" i="1"/>
  <c r="Q193" i="1"/>
  <c r="R193" i="1"/>
  <c r="S193" i="1"/>
  <c r="T193" i="1"/>
  <c r="M194" i="1"/>
  <c r="N194" i="1"/>
  <c r="O194" i="1"/>
  <c r="P194" i="1"/>
  <c r="Q194" i="1"/>
  <c r="R194" i="1"/>
  <c r="S194" i="1"/>
  <c r="T194" i="1"/>
  <c r="M195" i="1"/>
  <c r="N195" i="1"/>
  <c r="O195" i="1"/>
  <c r="P195" i="1"/>
  <c r="Q195" i="1"/>
  <c r="R195" i="1"/>
  <c r="S195" i="1"/>
  <c r="T195" i="1"/>
  <c r="M196" i="1"/>
  <c r="N196" i="1"/>
  <c r="O196" i="1"/>
  <c r="P196" i="1"/>
  <c r="Q196" i="1"/>
  <c r="R196" i="1"/>
  <c r="S196" i="1"/>
  <c r="T196" i="1"/>
  <c r="M197" i="1"/>
  <c r="N197" i="1"/>
  <c r="O197" i="1"/>
  <c r="P197" i="1"/>
  <c r="Q197" i="1"/>
  <c r="R197" i="1"/>
  <c r="S197" i="1"/>
  <c r="T197" i="1"/>
  <c r="M198" i="1"/>
  <c r="N198" i="1"/>
  <c r="O198" i="1"/>
  <c r="P198" i="1"/>
  <c r="Q198" i="1"/>
  <c r="R198" i="1"/>
  <c r="S198" i="1"/>
  <c r="T198" i="1"/>
  <c r="M199" i="1"/>
  <c r="N199" i="1"/>
  <c r="O199" i="1"/>
  <c r="P199" i="1"/>
  <c r="Q199" i="1"/>
  <c r="R199" i="1"/>
  <c r="S199" i="1"/>
  <c r="T199" i="1"/>
  <c r="M200" i="1"/>
  <c r="N200" i="1"/>
  <c r="O200" i="1"/>
  <c r="P200" i="1"/>
  <c r="Q200" i="1"/>
  <c r="R200" i="1"/>
  <c r="S200" i="1"/>
  <c r="T200" i="1"/>
  <c r="M201" i="1"/>
  <c r="N201" i="1"/>
  <c r="O201" i="1"/>
  <c r="P201" i="1"/>
  <c r="Q201" i="1"/>
  <c r="R201" i="1"/>
  <c r="S201" i="1"/>
  <c r="T201" i="1"/>
  <c r="M202" i="1"/>
  <c r="N202" i="1"/>
  <c r="O202" i="1"/>
  <c r="P202" i="1"/>
  <c r="Q202" i="1"/>
  <c r="R202" i="1"/>
  <c r="S202" i="1"/>
  <c r="T202" i="1"/>
  <c r="M391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0" i="1"/>
  <c r="M19" i="1"/>
  <c r="M18" i="1"/>
  <c r="M17" i="1"/>
  <c r="M16" i="1"/>
  <c r="M15" i="1"/>
  <c r="M14" i="1"/>
  <c r="M13" i="1"/>
  <c r="M12" i="1"/>
  <c r="M11" i="1"/>
  <c r="M10" i="1"/>
  <c r="S391" i="1"/>
  <c r="R391" i="1"/>
  <c r="Q391" i="1"/>
  <c r="S302" i="1"/>
  <c r="R302" i="1"/>
  <c r="Q302" i="1"/>
  <c r="S301" i="1"/>
  <c r="R301" i="1"/>
  <c r="Q301" i="1"/>
  <c r="S300" i="1"/>
  <c r="R300" i="1"/>
  <c r="Q300" i="1"/>
  <c r="S299" i="1"/>
  <c r="R299" i="1"/>
  <c r="Q299" i="1"/>
  <c r="S298" i="1"/>
  <c r="R298" i="1"/>
  <c r="Q298" i="1"/>
  <c r="S297" i="1"/>
  <c r="R297" i="1"/>
  <c r="Q297" i="1"/>
  <c r="S296" i="1"/>
  <c r="R296" i="1"/>
  <c r="Q296" i="1"/>
  <c r="S295" i="1"/>
  <c r="R295" i="1"/>
  <c r="Q295" i="1"/>
  <c r="S294" i="1"/>
  <c r="R294" i="1"/>
  <c r="Q294" i="1"/>
  <c r="S293" i="1"/>
  <c r="R293" i="1"/>
  <c r="Q293" i="1"/>
  <c r="S292" i="1"/>
  <c r="R292" i="1"/>
  <c r="Q292" i="1"/>
  <c r="S291" i="1"/>
  <c r="R291" i="1"/>
  <c r="Q291" i="1"/>
  <c r="S290" i="1"/>
  <c r="R290" i="1"/>
  <c r="Q290" i="1"/>
  <c r="S289" i="1"/>
  <c r="R289" i="1"/>
  <c r="Q289" i="1"/>
  <c r="S288" i="1"/>
  <c r="R288" i="1"/>
  <c r="Q288" i="1"/>
  <c r="S287" i="1"/>
  <c r="R287" i="1"/>
  <c r="Q287" i="1"/>
  <c r="S286" i="1"/>
  <c r="R286" i="1"/>
  <c r="Q286" i="1"/>
  <c r="S285" i="1"/>
  <c r="R285" i="1"/>
  <c r="Q285" i="1"/>
  <c r="S284" i="1"/>
  <c r="R284" i="1"/>
  <c r="Q284" i="1"/>
  <c r="S283" i="1"/>
  <c r="R283" i="1"/>
  <c r="Q283" i="1"/>
  <c r="S282" i="1"/>
  <c r="R282" i="1"/>
  <c r="Q282" i="1"/>
  <c r="S281" i="1"/>
  <c r="R281" i="1"/>
  <c r="Q281" i="1"/>
  <c r="S280" i="1"/>
  <c r="R280" i="1"/>
  <c r="Q280" i="1"/>
  <c r="S279" i="1"/>
  <c r="R279" i="1"/>
  <c r="Q279" i="1"/>
  <c r="S278" i="1"/>
  <c r="R278" i="1"/>
  <c r="Q278" i="1"/>
  <c r="S277" i="1"/>
  <c r="R277" i="1"/>
  <c r="Q277" i="1"/>
  <c r="S276" i="1"/>
  <c r="R276" i="1"/>
  <c r="Q276" i="1"/>
  <c r="S275" i="1"/>
  <c r="R275" i="1"/>
  <c r="Q275" i="1"/>
  <c r="S274" i="1"/>
  <c r="R274" i="1"/>
  <c r="Q274" i="1"/>
  <c r="S273" i="1"/>
  <c r="R273" i="1"/>
  <c r="Q273" i="1"/>
  <c r="S272" i="1"/>
  <c r="R272" i="1"/>
  <c r="Q272" i="1"/>
  <c r="S271" i="1"/>
  <c r="R271" i="1"/>
  <c r="Q271" i="1"/>
  <c r="S270" i="1"/>
  <c r="R270" i="1"/>
  <c r="Q270" i="1"/>
  <c r="S269" i="1"/>
  <c r="R269" i="1"/>
  <c r="Q269" i="1"/>
  <c r="S268" i="1"/>
  <c r="R268" i="1"/>
  <c r="Q268" i="1"/>
  <c r="S267" i="1"/>
  <c r="R267" i="1"/>
  <c r="Q267" i="1"/>
  <c r="S266" i="1"/>
  <c r="R266" i="1"/>
  <c r="Q266" i="1"/>
  <c r="S265" i="1"/>
  <c r="R265" i="1"/>
  <c r="Q265" i="1"/>
  <c r="S264" i="1"/>
  <c r="R264" i="1"/>
  <c r="Q264" i="1"/>
  <c r="S263" i="1"/>
  <c r="R263" i="1"/>
  <c r="Q263" i="1"/>
  <c r="S262" i="1"/>
  <c r="R262" i="1"/>
  <c r="Q262" i="1"/>
  <c r="S261" i="1"/>
  <c r="R261" i="1"/>
  <c r="Q261" i="1"/>
  <c r="S260" i="1"/>
  <c r="R260" i="1"/>
  <c r="Q260" i="1"/>
  <c r="S259" i="1"/>
  <c r="R259" i="1"/>
  <c r="Q259" i="1"/>
  <c r="S258" i="1"/>
  <c r="R258" i="1"/>
  <c r="Q258" i="1"/>
  <c r="S257" i="1"/>
  <c r="R257" i="1"/>
  <c r="Q257" i="1"/>
  <c r="S256" i="1"/>
  <c r="R256" i="1"/>
  <c r="Q256" i="1"/>
  <c r="S255" i="1"/>
  <c r="R255" i="1"/>
  <c r="Q255" i="1"/>
  <c r="S254" i="1"/>
  <c r="R254" i="1"/>
  <c r="Q254" i="1"/>
  <c r="S253" i="1"/>
  <c r="R253" i="1"/>
  <c r="Q253" i="1"/>
  <c r="S252" i="1"/>
  <c r="R252" i="1"/>
  <c r="Q252" i="1"/>
  <c r="S251" i="1"/>
  <c r="R251" i="1"/>
  <c r="Q251" i="1"/>
  <c r="S250" i="1"/>
  <c r="R250" i="1"/>
  <c r="Q250" i="1"/>
  <c r="S249" i="1"/>
  <c r="R249" i="1"/>
  <c r="Q249" i="1"/>
  <c r="S248" i="1"/>
  <c r="R248" i="1"/>
  <c r="Q248" i="1"/>
  <c r="S247" i="1"/>
  <c r="R247" i="1"/>
  <c r="Q247" i="1"/>
  <c r="S246" i="1"/>
  <c r="R246" i="1"/>
  <c r="Q246" i="1"/>
  <c r="S245" i="1"/>
  <c r="R245" i="1"/>
  <c r="Q245" i="1"/>
  <c r="S244" i="1"/>
  <c r="R244" i="1"/>
  <c r="Q244" i="1"/>
  <c r="S243" i="1"/>
  <c r="R243" i="1"/>
  <c r="Q243" i="1"/>
  <c r="S242" i="1"/>
  <c r="R242" i="1"/>
  <c r="Q242" i="1"/>
  <c r="S241" i="1"/>
  <c r="R241" i="1"/>
  <c r="Q241" i="1"/>
  <c r="S240" i="1"/>
  <c r="R240" i="1"/>
  <c r="Q240" i="1"/>
  <c r="S239" i="1"/>
  <c r="R239" i="1"/>
  <c r="Q239" i="1"/>
  <c r="S238" i="1"/>
  <c r="R238" i="1"/>
  <c r="Q238" i="1"/>
  <c r="S237" i="1"/>
  <c r="R237" i="1"/>
  <c r="Q237" i="1"/>
  <c r="S236" i="1"/>
  <c r="R236" i="1"/>
  <c r="Q236" i="1"/>
  <c r="S235" i="1"/>
  <c r="R235" i="1"/>
  <c r="Q235" i="1"/>
  <c r="S234" i="1"/>
  <c r="R234" i="1"/>
  <c r="Q234" i="1"/>
  <c r="S233" i="1"/>
  <c r="R233" i="1"/>
  <c r="Q233" i="1"/>
  <c r="S232" i="1"/>
  <c r="R232" i="1"/>
  <c r="Q232" i="1"/>
  <c r="S231" i="1"/>
  <c r="R231" i="1"/>
  <c r="Q231" i="1"/>
  <c r="S230" i="1"/>
  <c r="R230" i="1"/>
  <c r="Q230" i="1"/>
  <c r="S229" i="1"/>
  <c r="R229" i="1"/>
  <c r="Q229" i="1"/>
  <c r="S228" i="1"/>
  <c r="R228" i="1"/>
  <c r="Q228" i="1"/>
  <c r="S227" i="1"/>
  <c r="R227" i="1"/>
  <c r="Q227" i="1"/>
  <c r="S226" i="1"/>
  <c r="R226" i="1"/>
  <c r="Q226" i="1"/>
  <c r="S225" i="1"/>
  <c r="R225" i="1"/>
  <c r="Q225" i="1"/>
  <c r="S224" i="1"/>
  <c r="R224" i="1"/>
  <c r="Q224" i="1"/>
  <c r="S223" i="1"/>
  <c r="R223" i="1"/>
  <c r="Q223" i="1"/>
  <c r="S222" i="1"/>
  <c r="R222" i="1"/>
  <c r="Q222" i="1"/>
  <c r="S221" i="1"/>
  <c r="R221" i="1"/>
  <c r="Q221" i="1"/>
  <c r="S220" i="1"/>
  <c r="R220" i="1"/>
  <c r="Q220" i="1"/>
  <c r="S219" i="1"/>
  <c r="R219" i="1"/>
  <c r="Q219" i="1"/>
  <c r="S218" i="1"/>
  <c r="R218" i="1"/>
  <c r="Q218" i="1"/>
  <c r="S217" i="1"/>
  <c r="R217" i="1"/>
  <c r="Q217" i="1"/>
  <c r="S216" i="1"/>
  <c r="R216" i="1"/>
  <c r="Q216" i="1"/>
  <c r="S215" i="1"/>
  <c r="R215" i="1"/>
  <c r="Q215" i="1"/>
  <c r="S214" i="1"/>
  <c r="R214" i="1"/>
  <c r="Q214" i="1"/>
  <c r="S213" i="1"/>
  <c r="R213" i="1"/>
  <c r="Q213" i="1"/>
  <c r="S212" i="1"/>
  <c r="R212" i="1"/>
  <c r="Q212" i="1"/>
  <c r="S211" i="1"/>
  <c r="R211" i="1"/>
  <c r="Q211" i="1"/>
  <c r="S210" i="1"/>
  <c r="R210" i="1"/>
  <c r="Q210" i="1"/>
  <c r="S209" i="1"/>
  <c r="R209" i="1"/>
  <c r="Q209" i="1"/>
  <c r="S208" i="1"/>
  <c r="R208" i="1"/>
  <c r="Q208" i="1"/>
  <c r="S207" i="1"/>
  <c r="R207" i="1"/>
  <c r="Q207" i="1"/>
  <c r="S206" i="1"/>
  <c r="R206" i="1"/>
  <c r="Q206" i="1"/>
  <c r="S205" i="1"/>
  <c r="R205" i="1"/>
  <c r="Q205" i="1"/>
  <c r="S204" i="1"/>
  <c r="R204" i="1"/>
  <c r="Q204" i="1"/>
  <c r="S203" i="1"/>
  <c r="R203" i="1"/>
  <c r="Q203" i="1"/>
  <c r="S102" i="1"/>
  <c r="R102" i="1"/>
  <c r="Q102" i="1"/>
  <c r="S101" i="1"/>
  <c r="R101" i="1"/>
  <c r="Q101" i="1"/>
  <c r="S100" i="1"/>
  <c r="R100" i="1"/>
  <c r="Q100" i="1"/>
  <c r="S99" i="1"/>
  <c r="R99" i="1"/>
  <c r="Q99" i="1"/>
  <c r="S98" i="1"/>
  <c r="R98" i="1"/>
  <c r="Q98" i="1"/>
  <c r="S97" i="1"/>
  <c r="R97" i="1"/>
  <c r="Q97" i="1"/>
  <c r="S96" i="1"/>
  <c r="R96" i="1"/>
  <c r="Q96" i="1"/>
  <c r="S95" i="1"/>
  <c r="R95" i="1"/>
  <c r="Q95" i="1"/>
  <c r="S94" i="1"/>
  <c r="R94" i="1"/>
  <c r="Q94" i="1"/>
  <c r="S93" i="1"/>
  <c r="R93" i="1"/>
  <c r="Q93" i="1"/>
  <c r="S92" i="1"/>
  <c r="R92" i="1"/>
  <c r="Q92" i="1"/>
  <c r="S91" i="1"/>
  <c r="R91" i="1"/>
  <c r="Q91" i="1"/>
  <c r="S90" i="1"/>
  <c r="R90" i="1"/>
  <c r="Q90" i="1"/>
  <c r="S89" i="1"/>
  <c r="R89" i="1"/>
  <c r="Q89" i="1"/>
  <c r="S88" i="1"/>
  <c r="R88" i="1"/>
  <c r="Q88" i="1"/>
  <c r="S87" i="1"/>
  <c r="R87" i="1"/>
  <c r="Q87" i="1"/>
  <c r="S86" i="1"/>
  <c r="R86" i="1"/>
  <c r="Q86" i="1"/>
  <c r="S85" i="1"/>
  <c r="R85" i="1"/>
  <c r="Q85" i="1"/>
  <c r="S84" i="1"/>
  <c r="R84" i="1"/>
  <c r="Q84" i="1"/>
  <c r="S83" i="1"/>
  <c r="R83" i="1"/>
  <c r="Q83" i="1"/>
  <c r="S82" i="1"/>
  <c r="R82" i="1"/>
  <c r="Q82" i="1"/>
  <c r="S81" i="1"/>
  <c r="R81" i="1"/>
  <c r="Q81" i="1"/>
  <c r="S80" i="1"/>
  <c r="R80" i="1"/>
  <c r="Q80" i="1"/>
  <c r="S79" i="1"/>
  <c r="R79" i="1"/>
  <c r="Q79" i="1"/>
  <c r="S78" i="1"/>
  <c r="R78" i="1"/>
  <c r="Q78" i="1"/>
  <c r="S77" i="1"/>
  <c r="R77" i="1"/>
  <c r="Q77" i="1"/>
  <c r="S76" i="1"/>
  <c r="R76" i="1"/>
  <c r="Q76" i="1"/>
  <c r="S75" i="1"/>
  <c r="R75" i="1"/>
  <c r="Q75" i="1"/>
  <c r="S74" i="1"/>
  <c r="R74" i="1"/>
  <c r="Q74" i="1"/>
  <c r="S73" i="1"/>
  <c r="R73" i="1"/>
  <c r="Q73" i="1"/>
  <c r="S72" i="1"/>
  <c r="R72" i="1"/>
  <c r="Q72" i="1"/>
  <c r="S71" i="1"/>
  <c r="R71" i="1"/>
  <c r="Q71" i="1"/>
  <c r="S70" i="1"/>
  <c r="R70" i="1"/>
  <c r="Q70" i="1"/>
  <c r="S69" i="1"/>
  <c r="R69" i="1"/>
  <c r="Q69" i="1"/>
  <c r="S68" i="1"/>
  <c r="R68" i="1"/>
  <c r="Q68" i="1"/>
  <c r="S67" i="1"/>
  <c r="R67" i="1"/>
  <c r="Q67" i="1"/>
  <c r="S66" i="1"/>
  <c r="R66" i="1"/>
  <c r="Q66" i="1"/>
  <c r="S65" i="1"/>
  <c r="R65" i="1"/>
  <c r="Q65" i="1"/>
  <c r="S64" i="1"/>
  <c r="R64" i="1"/>
  <c r="Q64" i="1"/>
  <c r="S63" i="1"/>
  <c r="R63" i="1"/>
  <c r="Q63" i="1"/>
  <c r="S62" i="1"/>
  <c r="R62" i="1"/>
  <c r="Q62" i="1"/>
  <c r="S61" i="1"/>
  <c r="R61" i="1"/>
  <c r="Q61" i="1"/>
  <c r="S60" i="1"/>
  <c r="R60" i="1"/>
  <c r="Q60" i="1"/>
  <c r="S59" i="1"/>
  <c r="R59" i="1"/>
  <c r="Q59" i="1"/>
  <c r="S58" i="1"/>
  <c r="R58" i="1"/>
  <c r="Q58" i="1"/>
  <c r="S57" i="1"/>
  <c r="R57" i="1"/>
  <c r="Q57" i="1"/>
  <c r="S56" i="1"/>
  <c r="R56" i="1"/>
  <c r="Q56" i="1"/>
  <c r="S55" i="1"/>
  <c r="R55" i="1"/>
  <c r="Q55" i="1"/>
  <c r="S54" i="1"/>
  <c r="R54" i="1"/>
  <c r="Q54" i="1"/>
  <c r="S53" i="1"/>
  <c r="R53" i="1"/>
  <c r="Q53" i="1"/>
  <c r="S52" i="1"/>
  <c r="R52" i="1"/>
  <c r="Q52" i="1"/>
  <c r="S51" i="1"/>
  <c r="R51" i="1"/>
  <c r="Q51" i="1"/>
  <c r="S50" i="1"/>
  <c r="R50" i="1"/>
  <c r="Q50" i="1"/>
  <c r="S49" i="1"/>
  <c r="R49" i="1"/>
  <c r="Q49" i="1"/>
  <c r="S48" i="1"/>
  <c r="R48" i="1"/>
  <c r="Q48" i="1"/>
  <c r="S47" i="1"/>
  <c r="R47" i="1"/>
  <c r="Q47" i="1"/>
  <c r="S46" i="1"/>
  <c r="R46" i="1"/>
  <c r="Q46" i="1"/>
  <c r="S45" i="1"/>
  <c r="R45" i="1"/>
  <c r="Q45" i="1"/>
  <c r="S44" i="1"/>
  <c r="R44" i="1"/>
  <c r="Q44" i="1"/>
  <c r="S43" i="1"/>
  <c r="R43" i="1"/>
  <c r="Q43" i="1"/>
  <c r="S42" i="1"/>
  <c r="R42" i="1"/>
  <c r="Q42" i="1"/>
  <c r="S41" i="1"/>
  <c r="R41" i="1"/>
  <c r="Q41" i="1"/>
  <c r="S40" i="1"/>
  <c r="R40" i="1"/>
  <c r="Q40" i="1"/>
  <c r="S39" i="1"/>
  <c r="R39" i="1"/>
  <c r="Q39" i="1"/>
  <c r="S38" i="1"/>
  <c r="R38" i="1"/>
  <c r="Q38" i="1"/>
  <c r="S37" i="1"/>
  <c r="R37" i="1"/>
  <c r="Q37" i="1"/>
  <c r="S36" i="1"/>
  <c r="R36" i="1"/>
  <c r="Q36" i="1"/>
  <c r="S35" i="1"/>
  <c r="R35" i="1"/>
  <c r="Q35" i="1"/>
  <c r="S34" i="1"/>
  <c r="R34" i="1"/>
  <c r="Q34" i="1"/>
  <c r="S33" i="1"/>
  <c r="R33" i="1"/>
  <c r="Q33" i="1"/>
  <c r="S32" i="1"/>
  <c r="R32" i="1"/>
  <c r="Q32" i="1"/>
  <c r="S31" i="1"/>
  <c r="R31" i="1"/>
  <c r="Q31" i="1"/>
  <c r="S30" i="1"/>
  <c r="R30" i="1"/>
  <c r="Q30" i="1"/>
  <c r="S29" i="1"/>
  <c r="R29" i="1"/>
  <c r="Q29" i="1"/>
  <c r="S28" i="1"/>
  <c r="R28" i="1"/>
  <c r="Q28" i="1"/>
  <c r="S27" i="1"/>
  <c r="R27" i="1"/>
  <c r="Q27" i="1"/>
  <c r="S26" i="1"/>
  <c r="R26" i="1"/>
  <c r="Q26" i="1"/>
  <c r="S25" i="1"/>
  <c r="R25" i="1"/>
  <c r="Q25" i="1"/>
  <c r="S24" i="1"/>
  <c r="R24" i="1"/>
  <c r="Q24" i="1"/>
  <c r="S23" i="1"/>
  <c r="R23" i="1"/>
  <c r="Q23" i="1"/>
  <c r="S20" i="1"/>
  <c r="R20" i="1"/>
  <c r="Q20" i="1"/>
  <c r="S19" i="1"/>
  <c r="R19" i="1"/>
  <c r="Q19" i="1"/>
  <c r="S18" i="1"/>
  <c r="R18" i="1"/>
  <c r="Q18" i="1"/>
  <c r="S17" i="1"/>
  <c r="R17" i="1"/>
  <c r="Q17" i="1"/>
  <c r="S16" i="1"/>
  <c r="R16" i="1"/>
  <c r="Q16" i="1"/>
  <c r="S15" i="1"/>
  <c r="R15" i="1"/>
  <c r="Q15" i="1"/>
  <c r="S14" i="1"/>
  <c r="R14" i="1"/>
  <c r="Q14" i="1"/>
  <c r="S13" i="1"/>
  <c r="R13" i="1"/>
  <c r="Q13" i="1"/>
  <c r="S12" i="1"/>
  <c r="R12" i="1"/>
  <c r="Q12" i="1"/>
  <c r="S11" i="1"/>
  <c r="R11" i="1"/>
  <c r="Q11" i="1"/>
  <c r="S10" i="1"/>
  <c r="R10" i="1"/>
  <c r="Q10" i="1"/>
  <c r="S9" i="1"/>
  <c r="R9" i="1"/>
  <c r="M8" i="1"/>
  <c r="M7" i="1"/>
  <c r="M6" i="1"/>
  <c r="M5" i="1"/>
  <c r="M4" i="1"/>
  <c r="M3" i="1"/>
  <c r="M9" i="1"/>
  <c r="N391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0" i="1"/>
  <c r="N19" i="1"/>
  <c r="N18" i="1"/>
  <c r="N17" i="1"/>
  <c r="N16" i="1"/>
  <c r="N15" i="1"/>
  <c r="N14" i="1"/>
  <c r="N13" i="1"/>
  <c r="N12" i="1"/>
  <c r="N11" i="1"/>
  <c r="N10" i="1"/>
  <c r="N9" i="1"/>
  <c r="O391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0" i="1"/>
  <c r="O19" i="1"/>
  <c r="O18" i="1"/>
  <c r="O17" i="1"/>
  <c r="O16" i="1"/>
  <c r="O15" i="1"/>
  <c r="O14" i="1"/>
  <c r="O13" i="1"/>
  <c r="O12" i="1"/>
  <c r="O11" i="1"/>
  <c r="O10" i="1"/>
  <c r="O9" i="1"/>
  <c r="Q9" i="1"/>
  <c r="P9" i="1"/>
  <c r="T391" i="1"/>
  <c r="P391" i="1"/>
  <c r="T302" i="1"/>
  <c r="P302" i="1"/>
  <c r="T301" i="1"/>
  <c r="P301" i="1"/>
  <c r="T300" i="1"/>
  <c r="P300" i="1"/>
  <c r="T299" i="1"/>
  <c r="P299" i="1"/>
  <c r="T298" i="1"/>
  <c r="P298" i="1"/>
  <c r="T297" i="1"/>
  <c r="P297" i="1"/>
  <c r="T296" i="1"/>
  <c r="P296" i="1"/>
  <c r="T295" i="1"/>
  <c r="P295" i="1"/>
  <c r="T294" i="1"/>
  <c r="P294" i="1"/>
  <c r="T293" i="1"/>
  <c r="P293" i="1"/>
  <c r="T292" i="1"/>
  <c r="P292" i="1"/>
  <c r="T291" i="1"/>
  <c r="P291" i="1"/>
  <c r="T290" i="1"/>
  <c r="P290" i="1"/>
  <c r="T289" i="1"/>
  <c r="P289" i="1"/>
  <c r="T288" i="1"/>
  <c r="P288" i="1"/>
  <c r="T287" i="1"/>
  <c r="P287" i="1"/>
  <c r="T286" i="1"/>
  <c r="P286" i="1"/>
  <c r="T285" i="1"/>
  <c r="P285" i="1"/>
  <c r="T284" i="1"/>
  <c r="P284" i="1"/>
  <c r="T283" i="1"/>
  <c r="P283" i="1"/>
  <c r="T282" i="1"/>
  <c r="P282" i="1"/>
  <c r="T281" i="1"/>
  <c r="P281" i="1"/>
  <c r="T280" i="1"/>
  <c r="P280" i="1"/>
  <c r="T279" i="1"/>
  <c r="P279" i="1"/>
  <c r="T278" i="1"/>
  <c r="P278" i="1"/>
  <c r="T277" i="1"/>
  <c r="P277" i="1"/>
  <c r="T276" i="1"/>
  <c r="P276" i="1"/>
  <c r="T275" i="1"/>
  <c r="P275" i="1"/>
  <c r="T274" i="1"/>
  <c r="P274" i="1"/>
  <c r="T273" i="1"/>
  <c r="P273" i="1"/>
  <c r="T272" i="1"/>
  <c r="P272" i="1"/>
  <c r="T271" i="1"/>
  <c r="P271" i="1"/>
  <c r="T270" i="1"/>
  <c r="P270" i="1"/>
  <c r="T269" i="1"/>
  <c r="P269" i="1"/>
  <c r="T268" i="1"/>
  <c r="P268" i="1"/>
  <c r="T267" i="1"/>
  <c r="P267" i="1"/>
  <c r="T266" i="1"/>
  <c r="P266" i="1"/>
  <c r="T265" i="1"/>
  <c r="P265" i="1"/>
  <c r="T264" i="1"/>
  <c r="P264" i="1"/>
  <c r="T263" i="1"/>
  <c r="P263" i="1"/>
  <c r="T262" i="1"/>
  <c r="P262" i="1"/>
  <c r="T261" i="1"/>
  <c r="P261" i="1"/>
  <c r="T260" i="1"/>
  <c r="P260" i="1"/>
  <c r="T259" i="1"/>
  <c r="P259" i="1"/>
  <c r="T258" i="1"/>
  <c r="P258" i="1"/>
  <c r="T257" i="1"/>
  <c r="P257" i="1"/>
  <c r="T256" i="1"/>
  <c r="P256" i="1"/>
  <c r="T255" i="1"/>
  <c r="P255" i="1"/>
  <c r="T254" i="1"/>
  <c r="P254" i="1"/>
  <c r="T253" i="1"/>
  <c r="P253" i="1"/>
  <c r="T252" i="1"/>
  <c r="P252" i="1"/>
  <c r="T251" i="1"/>
  <c r="P251" i="1"/>
  <c r="T250" i="1"/>
  <c r="P250" i="1"/>
  <c r="T249" i="1"/>
  <c r="P249" i="1"/>
  <c r="T248" i="1"/>
  <c r="P248" i="1"/>
  <c r="T247" i="1"/>
  <c r="P247" i="1"/>
  <c r="T246" i="1"/>
  <c r="P246" i="1"/>
  <c r="T245" i="1"/>
  <c r="P245" i="1"/>
  <c r="T244" i="1"/>
  <c r="P244" i="1"/>
  <c r="T243" i="1"/>
  <c r="P243" i="1"/>
  <c r="T242" i="1"/>
  <c r="P242" i="1"/>
  <c r="T241" i="1"/>
  <c r="P241" i="1"/>
  <c r="T240" i="1"/>
  <c r="P240" i="1"/>
  <c r="T239" i="1"/>
  <c r="P239" i="1"/>
  <c r="T238" i="1"/>
  <c r="P238" i="1"/>
  <c r="T237" i="1"/>
  <c r="P237" i="1"/>
  <c r="T236" i="1"/>
  <c r="P236" i="1"/>
  <c r="T235" i="1"/>
  <c r="P235" i="1"/>
  <c r="T234" i="1"/>
  <c r="P234" i="1"/>
  <c r="T233" i="1"/>
  <c r="P233" i="1"/>
  <c r="T232" i="1"/>
  <c r="P232" i="1"/>
  <c r="T231" i="1"/>
  <c r="P231" i="1"/>
  <c r="T230" i="1"/>
  <c r="P230" i="1"/>
  <c r="T229" i="1"/>
  <c r="P229" i="1"/>
  <c r="T228" i="1"/>
  <c r="P228" i="1"/>
  <c r="T227" i="1"/>
  <c r="P227" i="1"/>
  <c r="T226" i="1"/>
  <c r="P226" i="1"/>
  <c r="T225" i="1"/>
  <c r="P225" i="1"/>
  <c r="T224" i="1"/>
  <c r="P224" i="1"/>
  <c r="T223" i="1"/>
  <c r="P223" i="1"/>
  <c r="T222" i="1"/>
  <c r="P222" i="1"/>
  <c r="T221" i="1"/>
  <c r="P221" i="1"/>
  <c r="T220" i="1"/>
  <c r="P220" i="1"/>
  <c r="T219" i="1"/>
  <c r="P219" i="1"/>
  <c r="T218" i="1"/>
  <c r="P218" i="1"/>
  <c r="T217" i="1"/>
  <c r="P217" i="1"/>
  <c r="T216" i="1"/>
  <c r="P216" i="1"/>
  <c r="T215" i="1"/>
  <c r="P215" i="1"/>
  <c r="T214" i="1"/>
  <c r="P214" i="1"/>
  <c r="T213" i="1"/>
  <c r="P213" i="1"/>
  <c r="T212" i="1"/>
  <c r="P212" i="1"/>
  <c r="T211" i="1"/>
  <c r="P211" i="1"/>
  <c r="T210" i="1"/>
  <c r="P210" i="1"/>
  <c r="T209" i="1"/>
  <c r="P209" i="1"/>
  <c r="T208" i="1"/>
  <c r="P208" i="1"/>
  <c r="T207" i="1"/>
  <c r="P207" i="1"/>
  <c r="T206" i="1"/>
  <c r="P206" i="1"/>
  <c r="T205" i="1"/>
  <c r="P205" i="1"/>
  <c r="T204" i="1"/>
  <c r="P204" i="1"/>
  <c r="T203" i="1"/>
  <c r="P203" i="1"/>
  <c r="T102" i="1"/>
  <c r="P102" i="1"/>
  <c r="T101" i="1"/>
  <c r="P101" i="1"/>
  <c r="T100" i="1"/>
  <c r="P100" i="1"/>
  <c r="T99" i="1"/>
  <c r="P99" i="1"/>
  <c r="T98" i="1"/>
  <c r="P98" i="1"/>
  <c r="T97" i="1"/>
  <c r="P97" i="1"/>
  <c r="T96" i="1"/>
  <c r="P96" i="1"/>
  <c r="T95" i="1"/>
  <c r="P95" i="1"/>
  <c r="T94" i="1"/>
  <c r="P94" i="1"/>
  <c r="T93" i="1"/>
  <c r="P93" i="1"/>
  <c r="T92" i="1"/>
  <c r="P92" i="1"/>
  <c r="T91" i="1"/>
  <c r="P91" i="1"/>
  <c r="T90" i="1"/>
  <c r="P90" i="1"/>
  <c r="T89" i="1"/>
  <c r="P89" i="1"/>
  <c r="T88" i="1"/>
  <c r="P88" i="1"/>
  <c r="T87" i="1"/>
  <c r="P87" i="1"/>
  <c r="T86" i="1"/>
  <c r="P86" i="1"/>
  <c r="T85" i="1"/>
  <c r="P85" i="1"/>
  <c r="T84" i="1"/>
  <c r="P84" i="1"/>
  <c r="T83" i="1"/>
  <c r="P83" i="1"/>
  <c r="T82" i="1"/>
  <c r="P82" i="1"/>
  <c r="T81" i="1"/>
  <c r="P81" i="1"/>
  <c r="T80" i="1"/>
  <c r="P80" i="1"/>
  <c r="T79" i="1"/>
  <c r="P79" i="1"/>
  <c r="T78" i="1"/>
  <c r="P78" i="1"/>
  <c r="T77" i="1"/>
  <c r="P77" i="1"/>
  <c r="T76" i="1"/>
  <c r="P76" i="1"/>
  <c r="T75" i="1"/>
  <c r="P75" i="1"/>
  <c r="T74" i="1"/>
  <c r="P74" i="1"/>
  <c r="T73" i="1"/>
  <c r="P73" i="1"/>
  <c r="T72" i="1"/>
  <c r="P72" i="1"/>
  <c r="T71" i="1"/>
  <c r="P71" i="1"/>
  <c r="T70" i="1"/>
  <c r="P70" i="1"/>
  <c r="T69" i="1"/>
  <c r="P69" i="1"/>
  <c r="T68" i="1"/>
  <c r="P68" i="1"/>
  <c r="T67" i="1"/>
  <c r="P67" i="1"/>
  <c r="T66" i="1"/>
  <c r="P66" i="1"/>
  <c r="T65" i="1"/>
  <c r="P65" i="1"/>
  <c r="T64" i="1"/>
  <c r="P64" i="1"/>
  <c r="T63" i="1"/>
  <c r="P63" i="1"/>
  <c r="T62" i="1"/>
  <c r="P62" i="1"/>
  <c r="T61" i="1"/>
  <c r="P61" i="1"/>
  <c r="T60" i="1"/>
  <c r="P60" i="1"/>
  <c r="T59" i="1"/>
  <c r="P59" i="1"/>
  <c r="T58" i="1"/>
  <c r="P58" i="1"/>
  <c r="T57" i="1"/>
  <c r="P57" i="1"/>
  <c r="T56" i="1"/>
  <c r="P56" i="1"/>
  <c r="T55" i="1"/>
  <c r="P55" i="1"/>
  <c r="T54" i="1"/>
  <c r="P54" i="1"/>
  <c r="T53" i="1"/>
  <c r="P53" i="1"/>
  <c r="T52" i="1"/>
  <c r="P52" i="1"/>
  <c r="T51" i="1"/>
  <c r="P51" i="1"/>
  <c r="T50" i="1"/>
  <c r="P50" i="1"/>
  <c r="T49" i="1"/>
  <c r="P49" i="1"/>
  <c r="T48" i="1"/>
  <c r="P48" i="1"/>
  <c r="T47" i="1"/>
  <c r="P47" i="1"/>
  <c r="T46" i="1"/>
  <c r="P46" i="1"/>
  <c r="T45" i="1"/>
  <c r="P45" i="1"/>
  <c r="T44" i="1"/>
  <c r="P44" i="1"/>
  <c r="T43" i="1"/>
  <c r="P43" i="1"/>
  <c r="T42" i="1"/>
  <c r="P42" i="1"/>
  <c r="T41" i="1"/>
  <c r="P41" i="1"/>
  <c r="T40" i="1"/>
  <c r="P40" i="1"/>
  <c r="T39" i="1"/>
  <c r="P39" i="1"/>
  <c r="T38" i="1"/>
  <c r="P38" i="1"/>
  <c r="T37" i="1"/>
  <c r="P37" i="1"/>
  <c r="T36" i="1"/>
  <c r="P36" i="1"/>
  <c r="T35" i="1"/>
  <c r="P35" i="1"/>
  <c r="T34" i="1"/>
  <c r="P34" i="1"/>
  <c r="T33" i="1"/>
  <c r="P33" i="1"/>
  <c r="T32" i="1"/>
  <c r="P32" i="1"/>
  <c r="T31" i="1"/>
  <c r="P31" i="1"/>
  <c r="T30" i="1"/>
  <c r="P30" i="1"/>
  <c r="T29" i="1"/>
  <c r="P29" i="1"/>
  <c r="T28" i="1"/>
  <c r="P28" i="1"/>
  <c r="T27" i="1"/>
  <c r="P27" i="1"/>
  <c r="T26" i="1"/>
  <c r="P26" i="1"/>
  <c r="T25" i="1"/>
  <c r="P25" i="1"/>
  <c r="T24" i="1"/>
  <c r="P24" i="1"/>
  <c r="T23" i="1"/>
  <c r="P23" i="1"/>
  <c r="P20" i="1"/>
  <c r="T19" i="1"/>
  <c r="P19" i="1"/>
  <c r="T18" i="1"/>
  <c r="P18" i="1"/>
  <c r="T17" i="1"/>
  <c r="P17" i="1"/>
  <c r="T16" i="1"/>
  <c r="P16" i="1"/>
  <c r="T15" i="1"/>
  <c r="P15" i="1"/>
  <c r="T14" i="1"/>
  <c r="P14" i="1"/>
  <c r="T13" i="1"/>
  <c r="P13" i="1"/>
  <c r="T12" i="1"/>
  <c r="P12" i="1"/>
  <c r="T11" i="1"/>
  <c r="P11" i="1"/>
  <c r="T10" i="1"/>
  <c r="P10" i="1"/>
  <c r="T9" i="1"/>
  <c r="N3" i="1" l="1"/>
  <c r="N4" i="1"/>
  <c r="N5" i="1"/>
  <c r="N6" i="1"/>
  <c r="N7" i="1"/>
  <c r="N8" i="1"/>
</calcChain>
</file>

<file path=xl/sharedStrings.xml><?xml version="1.0" encoding="utf-8"?>
<sst xmlns="http://schemas.openxmlformats.org/spreadsheetml/2006/main" count="1329" uniqueCount="781">
  <si>
    <t>Nr.</t>
  </si>
  <si>
    <t>Name</t>
  </si>
  <si>
    <t>Vorname</t>
  </si>
  <si>
    <t>Bemerkungen</t>
  </si>
  <si>
    <t>Musterfrau</t>
  </si>
  <si>
    <t>Maxi</t>
  </si>
  <si>
    <t>Ja</t>
  </si>
  <si>
    <t>Nein</t>
  </si>
  <si>
    <t>unter Vorbehalt</t>
  </si>
  <si>
    <t>Maximilian</t>
  </si>
  <si>
    <t>Mustermann</t>
  </si>
  <si>
    <t>A1</t>
  </si>
  <si>
    <t>A2</t>
  </si>
  <si>
    <t>BAY</t>
  </si>
  <si>
    <t>BREM</t>
  </si>
  <si>
    <t>BERL</t>
  </si>
  <si>
    <t>HAMB</t>
  </si>
  <si>
    <t>HESS</t>
  </si>
  <si>
    <t>NIED</t>
  </si>
  <si>
    <t>NOBA</t>
  </si>
  <si>
    <t>NRW</t>
  </si>
  <si>
    <t>SAAR</t>
  </si>
  <si>
    <t>SCHL</t>
  </si>
  <si>
    <t>SÜBA</t>
  </si>
  <si>
    <t>WÜRT</t>
  </si>
  <si>
    <t>MVP</t>
  </si>
  <si>
    <t>BRAN</t>
  </si>
  <si>
    <t>SACH</t>
  </si>
  <si>
    <t>SANH</t>
  </si>
  <si>
    <t>RSV Musterstadt</t>
  </si>
  <si>
    <t>ERC Musterburg</t>
  </si>
  <si>
    <t>A</t>
  </si>
  <si>
    <t>B</t>
  </si>
  <si>
    <t>C</t>
  </si>
  <si>
    <t>KL</t>
  </si>
  <si>
    <t>FigL</t>
  </si>
  <si>
    <t>FrL</t>
  </si>
  <si>
    <t>G</t>
  </si>
  <si>
    <t>Bayerischer Rollsport- und Inline Verband e.V.</t>
  </si>
  <si>
    <t>Bremer Eis- und Rollsport-Verband e.V.</t>
  </si>
  <si>
    <t>Hamburger Eis- und Rollsport-Verband e.V.</t>
  </si>
  <si>
    <t>Hessischer Rollsport- und Inlineverband e.V.</t>
  </si>
  <si>
    <t>Badischer Roll- und Inlinesportverband e.V.</t>
  </si>
  <si>
    <t>Rollsport- und Inline-Verband NRW e.V.</t>
  </si>
  <si>
    <t>Saarländischer Eis- und Rollsportverband e.V.</t>
  </si>
  <si>
    <t>Rollsport- und Inlineverband Sachsen e.V.</t>
  </si>
  <si>
    <t>Rollsport- und Inline-Verband Schleswig-Holstein e.V.</t>
  </si>
  <si>
    <t>Südbadischer Rollsport- und Inline Verband e.V.</t>
  </si>
  <si>
    <t>THÜR</t>
  </si>
  <si>
    <t>Thüringer Rollsport- und Inlineverband e.V.</t>
  </si>
  <si>
    <t>Württembergischer Rollsport- und Inline-Verband e.V.</t>
  </si>
  <si>
    <t>Jugend Gruppen</t>
  </si>
  <si>
    <t>Bsp</t>
  </si>
  <si>
    <t>Show Duo</t>
  </si>
  <si>
    <t>Verband 
(Abk.)</t>
  </si>
  <si>
    <t>Pflicht</t>
  </si>
  <si>
    <t>Kür</t>
  </si>
  <si>
    <t>Tanz</t>
  </si>
  <si>
    <t>Verein &amp; Verband</t>
  </si>
  <si>
    <t>Persönliche Angaben</t>
  </si>
  <si>
    <t>Musterpräsident</t>
  </si>
  <si>
    <t>Emilia</t>
  </si>
  <si>
    <t>Mustertrainer</t>
  </si>
  <si>
    <t>Delegationsleiter</t>
  </si>
  <si>
    <t>Trainer</t>
  </si>
  <si>
    <t>Inline- und Rollsport-Verband Berlin e.V.</t>
  </si>
  <si>
    <t>RPRIV</t>
  </si>
  <si>
    <t>Rheinland-Pfälzischer Rollsport- und Inline-Verband e.V.</t>
  </si>
  <si>
    <t>Rollsportverband Sachsen-Anhalt e.V.</t>
  </si>
  <si>
    <t>Geb.-
Datum</t>
  </si>
  <si>
    <t>Tests &amp; Vorprüfungen</t>
  </si>
  <si>
    <t>Muster</t>
  </si>
  <si>
    <t>Cindy</t>
  </si>
  <si>
    <t>Markus</t>
  </si>
  <si>
    <t>Musterpaarsie</t>
  </si>
  <si>
    <t>Samantha</t>
  </si>
  <si>
    <t>D3</t>
  </si>
  <si>
    <t>Musterpaarer</t>
  </si>
  <si>
    <t>Melvin</t>
  </si>
  <si>
    <t>Niedersächsischer Rollsport- und Inline-Verband e.V.</t>
  </si>
  <si>
    <t>kB</t>
  </si>
  <si>
    <t>gB</t>
  </si>
  <si>
    <t>kS</t>
  </si>
  <si>
    <t>gS</t>
  </si>
  <si>
    <t>Landesverband Rollsport-Inline-Skater Mecklenburg-Vorpommern e.V.</t>
  </si>
  <si>
    <t>Meisterklasse Damen</t>
  </si>
  <si>
    <t>Meisterklasse Herren</t>
  </si>
  <si>
    <t>Schüler A Paarlauf</t>
  </si>
  <si>
    <t>B12</t>
  </si>
  <si>
    <t>C9</t>
  </si>
  <si>
    <t>Letzte Zeile nicht löschen!</t>
  </si>
  <si>
    <t>Liste Verbände:</t>
  </si>
  <si>
    <t>Kurzname</t>
  </si>
  <si>
    <t>Langname</t>
  </si>
  <si>
    <t>X1</t>
  </si>
  <si>
    <t>X2</t>
  </si>
  <si>
    <t>X3</t>
  </si>
  <si>
    <t>Platz für eigene Verbandsnamen (z.B. Ausland)</t>
  </si>
  <si>
    <t>Test_Dance:</t>
  </si>
  <si>
    <t>Liste Jein:</t>
  </si>
  <si>
    <t>Diese Zeile nicht löschen!</t>
  </si>
  <si>
    <t>-</t>
  </si>
  <si>
    <t>NA</t>
  </si>
  <si>
    <t>nicht verfügbar</t>
  </si>
  <si>
    <t>Jugend Herren</t>
  </si>
  <si>
    <t>Jugend Solotanz</t>
  </si>
  <si>
    <t>Schüler C Solotanz</t>
  </si>
  <si>
    <t>Schüler Formationslaufen</t>
  </si>
  <si>
    <t>both</t>
  </si>
  <si>
    <t>figures</t>
  </si>
  <si>
    <t>free</t>
  </si>
  <si>
    <t>&lt;--------
Beispiele für Wettbewerbe und Arten etc….
&lt;--------</t>
  </si>
  <si>
    <t>diese Spalte bitte nicht mitsortieren, sondern immer von oben nach unten als laufende Nummer gestalten!</t>
  </si>
  <si>
    <t>Liste Calculating:</t>
  </si>
  <si>
    <t>Datenübernahme 
Calculating</t>
  </si>
  <si>
    <t>disciplines skated</t>
  </si>
  <si>
    <r>
      <rPr>
        <b/>
        <sz val="11"/>
        <color theme="0"/>
        <rFont val="Arial"/>
        <family val="2"/>
      </rPr>
      <t xml:space="preserve">Disziplin </t>
    </r>
    <r>
      <rPr>
        <b/>
        <sz val="10"/>
        <color theme="0"/>
        <rFont val="Arial"/>
        <family val="2"/>
      </rPr>
      <t xml:space="preserve">
</t>
    </r>
    <r>
      <rPr>
        <b/>
        <sz val="10"/>
        <color theme="0"/>
        <rFont val="Arial Narrow"/>
        <family val="2"/>
      </rPr>
      <t>E=Einzel
K=Paare, Show, Formation, ILA
T=Tanz
P=Tanz nur Pflicht</t>
    </r>
  </si>
  <si>
    <r>
      <rPr>
        <b/>
        <sz val="11"/>
        <color theme="0"/>
        <rFont val="Arial"/>
        <family val="2"/>
      </rPr>
      <t>Wettbewerbs-
nummer</t>
    </r>
    <r>
      <rPr>
        <b/>
        <sz val="10"/>
        <color theme="0"/>
        <rFont val="Arial"/>
        <family val="2"/>
      </rPr>
      <t xml:space="preserve">
</t>
    </r>
    <r>
      <rPr>
        <sz val="10"/>
        <color theme="0"/>
        <rFont val="Arial Narrow"/>
        <family val="2"/>
      </rPr>
      <t xml:space="preserve">(aufsteigend sortieren von </t>
    </r>
    <r>
      <rPr>
        <b/>
        <i/>
        <u/>
        <sz val="10"/>
        <color theme="0"/>
        <rFont val="Arial Narrow"/>
        <family val="2"/>
      </rPr>
      <t>klein</t>
    </r>
    <r>
      <rPr>
        <sz val="10"/>
        <color theme="0"/>
        <rFont val="Arial Narrow"/>
        <family val="2"/>
      </rPr>
      <t xml:space="preserve"> nach </t>
    </r>
    <r>
      <rPr>
        <b/>
        <i/>
        <u/>
        <sz val="10"/>
        <color theme="0"/>
        <rFont val="Arial Narrow"/>
        <family val="2"/>
      </rPr>
      <t>groß!)</t>
    </r>
  </si>
  <si>
    <r>
      <rPr>
        <b/>
        <sz val="11"/>
        <color theme="0"/>
        <rFont val="Arial"/>
        <family val="2"/>
      </rPr>
      <t>Meldegebühr</t>
    </r>
    <r>
      <rPr>
        <b/>
        <sz val="10"/>
        <color theme="0"/>
        <rFont val="Arial"/>
        <family val="2"/>
      </rPr>
      <t xml:space="preserve">
</t>
    </r>
    <r>
      <rPr>
        <sz val="10"/>
        <color theme="0"/>
        <rFont val="Arial Narrow"/>
        <family val="2"/>
      </rPr>
      <t>(</t>
    </r>
    <r>
      <rPr>
        <u/>
        <sz val="10"/>
        <color theme="0"/>
        <rFont val="Arial Narrow"/>
        <family val="2"/>
      </rPr>
      <t>kann</t>
    </r>
    <r>
      <rPr>
        <sz val="10"/>
        <color theme="0"/>
        <rFont val="Arial Narrow"/>
        <family val="2"/>
      </rPr>
      <t xml:space="preserve"> man hier mit angeben und sich dann damit auf der anderen Seite einen Rechner bauen)</t>
    </r>
  </si>
  <si>
    <t>Name des Wettbewerbs</t>
  </si>
  <si>
    <t>Disziplinen Abk.</t>
  </si>
  <si>
    <t>E</t>
  </si>
  <si>
    <t>K</t>
  </si>
  <si>
    <t>T</t>
  </si>
  <si>
    <t>P</t>
  </si>
  <si>
    <t>Brandenburgischer Rollsport- und Inline-Verband e.V.</t>
  </si>
  <si>
    <t>Programmteile</t>
  </si>
  <si>
    <t xml:space="preserve">Liste Disziplinen mit grundsätzlich möglichen Programmteilen: </t>
  </si>
  <si>
    <r>
      <t xml:space="preserve">Wettbewerbsname 
</t>
    </r>
    <r>
      <rPr>
        <i/>
        <sz val="10"/>
        <rFont val="Arial Narrow"/>
        <family val="2"/>
      </rPr>
      <t>(erscheint automatisch, solange die Formel nicht überschrieben wurde!)</t>
    </r>
  </si>
  <si>
    <r>
      <t xml:space="preserve">Verband (lang)
</t>
    </r>
    <r>
      <rPr>
        <i/>
        <sz val="10"/>
        <rFont val="Arial Narrow"/>
        <family val="2"/>
      </rPr>
      <t>(erscheint automatisch, solange die Formel nicht überschrieben wurde!)</t>
    </r>
  </si>
  <si>
    <t>Anfänger Mädchen 1b (Jg. 2012 &amp; jünger) - nur Kür</t>
  </si>
  <si>
    <r>
      <rPr>
        <b/>
        <u/>
        <sz val="10"/>
        <rFont val="Arial"/>
        <family val="2"/>
      </rPr>
      <t>Laufende</t>
    </r>
    <r>
      <rPr>
        <b/>
        <sz val="10"/>
        <rFont val="Arial"/>
        <family val="2"/>
      </rPr>
      <t xml:space="preserve"> Nummer der Wettbewerbe</t>
    </r>
  </si>
  <si>
    <t>name</t>
  </si>
  <si>
    <t>nation</t>
  </si>
  <si>
    <t>assoc.</t>
  </si>
  <si>
    <t>type</t>
  </si>
  <si>
    <t>locale</t>
  </si>
  <si>
    <t>short</t>
  </si>
  <si>
    <t>full</t>
  </si>
  <si>
    <t>city</t>
  </si>
  <si>
    <t>association</t>
  </si>
  <si>
    <t>CLUB</t>
  </si>
  <si>
    <t>GER</t>
  </si>
  <si>
    <t>FT Freiburg v. 1844</t>
  </si>
  <si>
    <t>Freiburg</t>
  </si>
  <si>
    <t>LV Südbaden</t>
  </si>
  <si>
    <t>Bremen 1860</t>
  </si>
  <si>
    <t>Bremen</t>
  </si>
  <si>
    <t>LV Bremen</t>
  </si>
  <si>
    <t>1FCN</t>
  </si>
  <si>
    <t>1. FC Nürnberg</t>
  </si>
  <si>
    <t>Nürnberg</t>
  </si>
  <si>
    <t>LV Bayern</t>
  </si>
  <si>
    <t>1RCG</t>
  </si>
  <si>
    <t>1. RC Göttingen</t>
  </si>
  <si>
    <t>Göttingen</t>
  </si>
  <si>
    <t>ASV</t>
  </si>
  <si>
    <t>Altonaer SV</t>
  </si>
  <si>
    <t>Hamburg</t>
  </si>
  <si>
    <t>LV Hamburg</t>
  </si>
  <si>
    <t>ASVL</t>
  </si>
  <si>
    <t>ASV Landau</t>
  </si>
  <si>
    <t>Landau</t>
  </si>
  <si>
    <t>LV Rheinland-Pfalz</t>
  </si>
  <si>
    <t>BAYT</t>
  </si>
  <si>
    <t>Bayreuter Turnerschaft</t>
  </si>
  <si>
    <t>Bayreut</t>
  </si>
  <si>
    <t>BREV</t>
  </si>
  <si>
    <t>Bochumer REV</t>
  </si>
  <si>
    <t>Bochum</t>
  </si>
  <si>
    <t>BTS</t>
  </si>
  <si>
    <t>Bayreuther TS</t>
  </si>
  <si>
    <t>Bayreuth</t>
  </si>
  <si>
    <t>DRSC</t>
  </si>
  <si>
    <t>RSC Dinslaken</t>
  </si>
  <si>
    <t>Dinslaken</t>
  </si>
  <si>
    <t>ERBB</t>
  </si>
  <si>
    <t>ERB Bremen</t>
  </si>
  <si>
    <t>ERCB</t>
  </si>
  <si>
    <t>ERC Bremerhaven</t>
  </si>
  <si>
    <t>Bremerhaven</t>
  </si>
  <si>
    <t>ERCD</t>
  </si>
  <si>
    <t>ERC Diez</t>
  </si>
  <si>
    <t>Diez</t>
  </si>
  <si>
    <t>ERCS</t>
  </si>
  <si>
    <t>1. ERC Saarbrücken</t>
  </si>
  <si>
    <t>Saarbrücken</t>
  </si>
  <si>
    <t>ERCV</t>
  </si>
  <si>
    <t>ERC Viernheim</t>
  </si>
  <si>
    <t>Viernheim</t>
  </si>
  <si>
    <t>ERS</t>
  </si>
  <si>
    <t>ER Schweinfurt</t>
  </si>
  <si>
    <t>Schweinfurt</t>
  </si>
  <si>
    <t>ERSB</t>
  </si>
  <si>
    <t>ERSC Bamberg</t>
  </si>
  <si>
    <t>Bamberg</t>
  </si>
  <si>
    <t>ERSV</t>
  </si>
  <si>
    <t>RSV Einbeck</t>
  </si>
  <si>
    <t>Einbeck</t>
  </si>
  <si>
    <t>LV Niedersachsen</t>
  </si>
  <si>
    <t>ERVB</t>
  </si>
  <si>
    <t>ERV Bergedorf</t>
  </si>
  <si>
    <t>Hamburg Bergedorf</t>
  </si>
  <si>
    <t>ERVS</t>
  </si>
  <si>
    <t>ERV Schweinfurt</t>
  </si>
  <si>
    <t>ESVP</t>
  </si>
  <si>
    <t>ESV Lok. Potsdam</t>
  </si>
  <si>
    <t>Potsdam</t>
  </si>
  <si>
    <t>FCN</t>
  </si>
  <si>
    <t>1. FC Nürnberg R+E</t>
  </si>
  <si>
    <t>FOBO</t>
  </si>
  <si>
    <t>SC Fortuna Bonn</t>
  </si>
  <si>
    <t>Bonn</t>
  </si>
  <si>
    <t>FREC</t>
  </si>
  <si>
    <t>Frankfurter REC</t>
  </si>
  <si>
    <t>Frankfurt</t>
  </si>
  <si>
    <t>GSW</t>
  </si>
  <si>
    <t>GS Wesel</t>
  </si>
  <si>
    <t>Wesel</t>
  </si>
  <si>
    <t>LV Nordrhein-Westfalen</t>
  </si>
  <si>
    <t>HEV</t>
  </si>
  <si>
    <t>Hamburger EV</t>
  </si>
  <si>
    <t>HREC</t>
  </si>
  <si>
    <t>1. Hanauer REC</t>
  </si>
  <si>
    <t>Hanau</t>
  </si>
  <si>
    <t>HRV</t>
  </si>
  <si>
    <t>Haldensleber RV</t>
  </si>
  <si>
    <t>Haldensleben</t>
  </si>
  <si>
    <t>HSB</t>
  </si>
  <si>
    <t>Heidenheimer SB</t>
  </si>
  <si>
    <t>Heidenheim</t>
  </si>
  <si>
    <t>HSC</t>
  </si>
  <si>
    <t>Haldensleber SC</t>
  </si>
  <si>
    <t>HTSV</t>
  </si>
  <si>
    <t>TSV Holzheim</t>
  </si>
  <si>
    <t>Holzheim</t>
  </si>
  <si>
    <t>KRC</t>
  </si>
  <si>
    <t>Kriebsteiner RC 1961</t>
  </si>
  <si>
    <t>Kriebstein</t>
  </si>
  <si>
    <t>KREV</t>
  </si>
  <si>
    <t>1. Kieler REV</t>
  </si>
  <si>
    <t>Kiel</t>
  </si>
  <si>
    <t>KSGG</t>
  </si>
  <si>
    <t>KSG Georgenhausen</t>
  </si>
  <si>
    <t>Georgenhausen</t>
  </si>
  <si>
    <t>LTSB</t>
  </si>
  <si>
    <t>LTS Bremerhaven</t>
  </si>
  <si>
    <t>MRC</t>
  </si>
  <si>
    <t>Marbacher RC</t>
  </si>
  <si>
    <t>Marbach</t>
  </si>
  <si>
    <t>MREV</t>
  </si>
  <si>
    <t>Mainzer REV</t>
  </si>
  <si>
    <t>Mainz</t>
  </si>
  <si>
    <t>MRV</t>
  </si>
  <si>
    <t>Mainzer RV</t>
  </si>
  <si>
    <t>MTVG</t>
  </si>
  <si>
    <t>MTV Gifhorn</t>
  </si>
  <si>
    <t>Gifhorn</t>
  </si>
  <si>
    <t>MTVO</t>
  </si>
  <si>
    <t>MTV Osterode</t>
  </si>
  <si>
    <t>Niedersachsen</t>
  </si>
  <si>
    <t>NESF</t>
  </si>
  <si>
    <t>Neuköllner SF</t>
  </si>
  <si>
    <t>Berlin Neukölln</t>
  </si>
  <si>
    <t>NRKV</t>
  </si>
  <si>
    <t>Nordheimer RRKV</t>
  </si>
  <si>
    <t>Nordheim</t>
  </si>
  <si>
    <t>NSF</t>
  </si>
  <si>
    <t>OSCB</t>
  </si>
  <si>
    <t>OSC Berlin</t>
  </si>
  <si>
    <t>Berlin</t>
  </si>
  <si>
    <t>OSCO</t>
  </si>
  <si>
    <t>Osnabrücker SC</t>
  </si>
  <si>
    <t>Osnabrück</t>
  </si>
  <si>
    <t>PSVD</t>
  </si>
  <si>
    <t>Post SV Dresden</t>
  </si>
  <si>
    <t>Dresden</t>
  </si>
  <si>
    <t>RCM</t>
  </si>
  <si>
    <t>Roller Club Montechiaro / ITA</t>
  </si>
  <si>
    <t>Montechiaro</t>
  </si>
  <si>
    <t>Italien</t>
  </si>
  <si>
    <t>RECK</t>
  </si>
  <si>
    <t>REC Konstanz</t>
  </si>
  <si>
    <t>Konstanz</t>
  </si>
  <si>
    <t>REGK</t>
  </si>
  <si>
    <t>REG Kiel</t>
  </si>
  <si>
    <t>RESG</t>
  </si>
  <si>
    <t>RESG Walsum</t>
  </si>
  <si>
    <t>Walsum</t>
  </si>
  <si>
    <t>RESH</t>
  </si>
  <si>
    <t>RESC Hameln</t>
  </si>
  <si>
    <t>Hameln</t>
  </si>
  <si>
    <t>RESW</t>
  </si>
  <si>
    <t>RETV</t>
  </si>
  <si>
    <t>Remscheider TV</t>
  </si>
  <si>
    <t>Remscheid</t>
  </si>
  <si>
    <t>REVE</t>
  </si>
  <si>
    <t>REV Gruga Essen</t>
  </si>
  <si>
    <t>Essen</t>
  </si>
  <si>
    <t>GrEs</t>
  </si>
  <si>
    <t>REVH</t>
  </si>
  <si>
    <t>REV Heilbronn</t>
  </si>
  <si>
    <t>Heilbronn</t>
  </si>
  <si>
    <t>REVL</t>
  </si>
  <si>
    <t>REV Lübeck</t>
  </si>
  <si>
    <t>Lübeck</t>
  </si>
  <si>
    <t>RKVN</t>
  </si>
  <si>
    <t>RKV Neckarweihingen</t>
  </si>
  <si>
    <t>Neckarweihingen</t>
  </si>
  <si>
    <t>RMSA</t>
  </si>
  <si>
    <t>RMSV Altneudorf</t>
  </si>
  <si>
    <t>Altneudorf</t>
  </si>
  <si>
    <t>RMSH</t>
  </si>
  <si>
    <t>RMSC Heinriet</t>
  </si>
  <si>
    <t>Heinriet</t>
  </si>
  <si>
    <t>RO6M</t>
  </si>
  <si>
    <t>Rollsport 2006 Mainz</t>
  </si>
  <si>
    <t>RRDW</t>
  </si>
  <si>
    <t>RRD Wuppertal</t>
  </si>
  <si>
    <t>Wuppertal</t>
  </si>
  <si>
    <t>RRKN</t>
  </si>
  <si>
    <t>RRKV Nordheim</t>
  </si>
  <si>
    <t>LV Württemberg</t>
  </si>
  <si>
    <t>RRMK</t>
  </si>
  <si>
    <t>RRMSV Kieselbronn</t>
  </si>
  <si>
    <t>Kieselbronn</t>
  </si>
  <si>
    <t>RRSW</t>
  </si>
  <si>
    <t>RRSV Wilhelmsfeld</t>
  </si>
  <si>
    <t>Wilhelmsfeld</t>
  </si>
  <si>
    <t>RRVE</t>
  </si>
  <si>
    <t>RRV Eppingen</t>
  </si>
  <si>
    <t>Eppingen</t>
  </si>
  <si>
    <t>RRVF</t>
  </si>
  <si>
    <t>RRV Bad Friedrichshall</t>
  </si>
  <si>
    <t>Bad Friedrichshall</t>
  </si>
  <si>
    <t>RSB</t>
  </si>
  <si>
    <t>Rollsport Basel / SUI</t>
  </si>
  <si>
    <t>Basel</t>
  </si>
  <si>
    <t>Schweiz</t>
  </si>
  <si>
    <t>RSCC</t>
  </si>
  <si>
    <t>RSC Cronenberg</t>
  </si>
  <si>
    <t>RSCD</t>
  </si>
  <si>
    <t>RSC Darmstadt</t>
  </si>
  <si>
    <t>Darmstadt</t>
  </si>
  <si>
    <t>RSCG</t>
  </si>
  <si>
    <t>RSC Greifswald</t>
  </si>
  <si>
    <t>Greifswald</t>
  </si>
  <si>
    <t>RSCW</t>
  </si>
  <si>
    <t>RSC Waltrop</t>
  </si>
  <si>
    <t>Waltrop</t>
  </si>
  <si>
    <t>RSGB</t>
  </si>
  <si>
    <t>RSG Bodenwerder</t>
  </si>
  <si>
    <t>Bodenwerder</t>
  </si>
  <si>
    <t>RSVE</t>
  </si>
  <si>
    <t>RSV Ettlingen</t>
  </si>
  <si>
    <t>Ettlingen</t>
  </si>
  <si>
    <t>RSVH</t>
  </si>
  <si>
    <t>RSV Hamborn 07</t>
  </si>
  <si>
    <t>Duisburg Hamborn</t>
  </si>
  <si>
    <t>RSVI</t>
  </si>
  <si>
    <t>RSV Neu-Isenburg</t>
  </si>
  <si>
    <t>Neu-Isenburg</t>
  </si>
  <si>
    <t>RSVN</t>
  </si>
  <si>
    <t>RSV Nattheim</t>
  </si>
  <si>
    <t>Nattheim</t>
  </si>
  <si>
    <t>RSVS</t>
  </si>
  <si>
    <t>RSV Schwaikheim</t>
  </si>
  <si>
    <t>Schwaikheim</t>
  </si>
  <si>
    <t>RSVV</t>
  </si>
  <si>
    <t>RSV Verden</t>
  </si>
  <si>
    <t>Verden</t>
  </si>
  <si>
    <t>RSVW</t>
  </si>
  <si>
    <t>RSV Weil am Rhein</t>
  </si>
  <si>
    <t>Weil am Rhein</t>
  </si>
  <si>
    <t>RSTH</t>
  </si>
  <si>
    <t>RST Hummetal</t>
  </si>
  <si>
    <t>Hummetal</t>
  </si>
  <si>
    <t>RTV</t>
  </si>
  <si>
    <t>RVHO</t>
  </si>
  <si>
    <t>RV Hohenlohe Öhringen</t>
  </si>
  <si>
    <t>Öhringen</t>
  </si>
  <si>
    <t>RVV</t>
  </si>
  <si>
    <t>RV Velbert</t>
  </si>
  <si>
    <t>Velbert</t>
  </si>
  <si>
    <t>RWL</t>
  </si>
  <si>
    <t>Rot Weiß Lörrach</t>
  </si>
  <si>
    <t>Lörrach</t>
  </si>
  <si>
    <t>SERC</t>
  </si>
  <si>
    <t>Stuttgarter ERC</t>
  </si>
  <si>
    <t>Stuttgart</t>
  </si>
  <si>
    <t>SFHG</t>
  </si>
  <si>
    <t>SF Höhr-Grenzhausen</t>
  </si>
  <si>
    <t>Höhr-Grenzhausen</t>
  </si>
  <si>
    <t>SGA</t>
  </si>
  <si>
    <t>SG Arheilgen</t>
  </si>
  <si>
    <t>Arheilgen</t>
  </si>
  <si>
    <t>SOLI</t>
  </si>
  <si>
    <t>Solidarität Ismaning</t>
  </si>
  <si>
    <t>Ismaning</t>
  </si>
  <si>
    <t>SSVU</t>
  </si>
  <si>
    <t>SSV Ulm</t>
  </si>
  <si>
    <t>Ulm</t>
  </si>
  <si>
    <t>SVD</t>
  </si>
  <si>
    <t>SV Dresden</t>
  </si>
  <si>
    <t>LV Sachsen</t>
  </si>
  <si>
    <t>SVDM</t>
  </si>
  <si>
    <t>SV Dresden Mitte</t>
  </si>
  <si>
    <t>SVL</t>
  </si>
  <si>
    <t>SV Lahr</t>
  </si>
  <si>
    <t>Lahr</t>
  </si>
  <si>
    <t>SVMC</t>
  </si>
  <si>
    <t>SV Medizin Chemniz</t>
  </si>
  <si>
    <t>Chemniz</t>
  </si>
  <si>
    <t>SVSL</t>
  </si>
  <si>
    <t>SVS Lahr</t>
  </si>
  <si>
    <t>SVW</t>
  </si>
  <si>
    <t>SV Winnenden</t>
  </si>
  <si>
    <t>Winnenden</t>
  </si>
  <si>
    <t>TGSF</t>
  </si>
  <si>
    <t>TGS Vorwärts Frankfurt</t>
  </si>
  <si>
    <t>TGSO</t>
  </si>
  <si>
    <t>TGS Ober-Ramstadt</t>
  </si>
  <si>
    <t>Ober-Ramstadt</t>
  </si>
  <si>
    <t>LV Hessen</t>
  </si>
  <si>
    <t>TGSR</t>
  </si>
  <si>
    <t>TSGD</t>
  </si>
  <si>
    <t>TSG 1846 Darmstadt</t>
  </si>
  <si>
    <t>TSGF</t>
  </si>
  <si>
    <t>TSG Friedrichsdorf</t>
  </si>
  <si>
    <t>Friedrichsdorf</t>
  </si>
  <si>
    <t>TSVH</t>
  </si>
  <si>
    <t>TSV Hof</t>
  </si>
  <si>
    <t>Hof</t>
  </si>
  <si>
    <t>TSVW</t>
  </si>
  <si>
    <t>TSV Wedel</t>
  </si>
  <si>
    <t>Wedel</t>
  </si>
  <si>
    <t>TUSG</t>
  </si>
  <si>
    <t>TUS Gaarden</t>
  </si>
  <si>
    <t>LV Schleswig-Holstein</t>
  </si>
  <si>
    <t>TUSH</t>
  </si>
  <si>
    <t>TUS Harsefeld</t>
  </si>
  <si>
    <t>Harsefeld</t>
  </si>
  <si>
    <t>TUSL</t>
  </si>
  <si>
    <t>TUS Lübeck</t>
  </si>
  <si>
    <t>TUSP</t>
  </si>
  <si>
    <t>TuS Pfarrkirchen</t>
  </si>
  <si>
    <t>Pfarrkirchen</t>
  </si>
  <si>
    <t>TVD</t>
  </si>
  <si>
    <t>TV Datteln</t>
  </si>
  <si>
    <t>Datteln</t>
  </si>
  <si>
    <t>TVDA</t>
  </si>
  <si>
    <t>TVJW</t>
  </si>
  <si>
    <t>TV Jahn Wolfsburg</t>
  </si>
  <si>
    <t>Wolfsburg</t>
  </si>
  <si>
    <t>VERS</t>
  </si>
  <si>
    <t>VER Selb</t>
  </si>
  <si>
    <t>Selb</t>
  </si>
  <si>
    <t>VFLS</t>
  </si>
  <si>
    <t>VFL Stade</t>
  </si>
  <si>
    <t>Stade</t>
  </si>
  <si>
    <t>VFLW</t>
  </si>
  <si>
    <t>VfL Wolfsburg</t>
  </si>
  <si>
    <t>VFRA</t>
  </si>
  <si>
    <t>VFR Aerzen</t>
  </si>
  <si>
    <t>Aerzen</t>
  </si>
  <si>
    <t>WERC</t>
  </si>
  <si>
    <t>Weddinger ERC</t>
  </si>
  <si>
    <t>Berlin Wedding</t>
  </si>
  <si>
    <t>LV Berlin</t>
  </si>
  <si>
    <t>WRSC</t>
  </si>
  <si>
    <t>Wattenscheider RSC</t>
  </si>
  <si>
    <t>Wattenscheid</t>
  </si>
  <si>
    <t>SV Medizin Chemnitz</t>
  </si>
  <si>
    <t>Chemnitz</t>
  </si>
  <si>
    <t>SVM</t>
  </si>
  <si>
    <t>SV Mögeldorf 2000</t>
  </si>
  <si>
    <t>Mögeldorf</t>
  </si>
  <si>
    <t>REGW</t>
  </si>
  <si>
    <t>REG Wedemark</t>
  </si>
  <si>
    <t>Wedemark</t>
  </si>
  <si>
    <t>MTVC</t>
  </si>
  <si>
    <t>MTV Eintracht Celle</t>
  </si>
  <si>
    <t>Celle</t>
  </si>
  <si>
    <t>RKVD</t>
  </si>
  <si>
    <t>RKV Denkendorf</t>
  </si>
  <si>
    <t>Denkendorf</t>
  </si>
  <si>
    <t>RSMS</t>
  </si>
  <si>
    <t>RS Mainspitze</t>
  </si>
  <si>
    <t>enter the city here</t>
  </si>
  <si>
    <t>SGE</t>
  </si>
  <si>
    <t>SG Eschweiler</t>
  </si>
  <si>
    <t>Eschweiler</t>
  </si>
  <si>
    <t>BRIV</t>
  </si>
  <si>
    <t>Bayrischer RIV</t>
  </si>
  <si>
    <t>DRIV</t>
  </si>
  <si>
    <t>HRIV</t>
  </si>
  <si>
    <t>Hessischer RIV</t>
  </si>
  <si>
    <t>WRIV</t>
  </si>
  <si>
    <t>Württembergischer RIV</t>
  </si>
  <si>
    <t>SRIV</t>
  </si>
  <si>
    <t>Südbadischer RIV</t>
  </si>
  <si>
    <t>RIVS</t>
  </si>
  <si>
    <t>RIV Sachsen</t>
  </si>
  <si>
    <t>RPERV</t>
  </si>
  <si>
    <t>Rheinland-Pfälzischer RIV</t>
  </si>
  <si>
    <t>BRISV</t>
  </si>
  <si>
    <t>Badischer RISV</t>
  </si>
  <si>
    <t>FORMELBASIERTE 
(AUTOMATISCHE EINGABEN)</t>
  </si>
  <si>
    <r>
      <t xml:space="preserve">Verein (lang)
</t>
    </r>
    <r>
      <rPr>
        <i/>
        <sz val="10"/>
        <rFont val="Arial Narrow"/>
        <family val="2"/>
      </rPr>
      <t>(</t>
    </r>
    <r>
      <rPr>
        <b/>
        <i/>
        <sz val="10"/>
        <rFont val="Arial Narrow"/>
        <family val="2"/>
      </rPr>
      <t xml:space="preserve">Achtung! </t>
    </r>
    <r>
      <rPr>
        <i/>
        <sz val="10"/>
        <rFont val="Arial Narrow"/>
        <family val="2"/>
      </rPr>
      <t xml:space="preserve">Ist die Abkürzung korrekt, erscheint hier der richtige Verein! Sonst </t>
    </r>
    <r>
      <rPr>
        <b/>
        <i/>
        <u/>
        <sz val="10"/>
        <rFont val="Arial Narrow"/>
        <family val="2"/>
      </rPr>
      <t>keine</t>
    </r>
    <r>
      <rPr>
        <i/>
        <sz val="10"/>
        <rFont val="Arial Narrow"/>
        <family val="2"/>
      </rPr>
      <t xml:space="preserve"> Abkürzung verwenden!)</t>
    </r>
  </si>
  <si>
    <r>
      <t xml:space="preserve">number of event </t>
    </r>
    <r>
      <rPr>
        <sz val="10"/>
        <rFont val="Arial Narrow"/>
        <family val="2"/>
      </rPr>
      <t>(Bereich nach dieser Nummer sortieren)</t>
    </r>
  </si>
  <si>
    <r>
      <rPr>
        <b/>
        <sz val="10"/>
        <rFont val="Arial Narrow"/>
        <family val="2"/>
      </rPr>
      <t xml:space="preserve">Anleitung Datenübernahme: </t>
    </r>
    <r>
      <rPr>
        <sz val="10"/>
        <rFont val="Arial Narrow"/>
        <family val="2"/>
      </rPr>
      <t xml:space="preserve">
1. Ganzen Datenbereich A10:P204 (oder größer) mindestens nach M, B, I, H sortieren! 
2. Die Datenübernahme copy&amp;paste funktioniert gesichert nur für Einzellaufen, Paarlaufen, Paartanzen, Solotanzen!
3. Formationen, Show-Gruppen manuell anlegen. :-( </t>
    </r>
  </si>
  <si>
    <t>Formeln standardmäßig "FALSCH". 
Mind. Wbw-Nr. und beim Einzel auch Teilwettbewerb müssen eingegeben sein, erst dann geben die Formeln Werte zurück.  
"#NV" bedeutet: Es existiert ein Eingabefehler…</t>
  </si>
  <si>
    <t xml:space="preserve">Stand: </t>
  </si>
  <si>
    <t>Liste aus Calculating by Richard Gussmann</t>
  </si>
  <si>
    <r>
      <t xml:space="preserve">Einzel Pflicht </t>
    </r>
    <r>
      <rPr>
        <i/>
        <u/>
        <sz val="10"/>
        <rFont val="Arial"/>
        <family val="2"/>
      </rPr>
      <t>und</t>
    </r>
    <r>
      <rPr>
        <sz val="10"/>
        <rFont val="Arial"/>
        <family val="2"/>
      </rPr>
      <t xml:space="preserve"> Kür</t>
    </r>
  </si>
  <si>
    <t>alles nur Kürlaufen: Einzel, Paare, Show, Formation, ILA</t>
  </si>
  <si>
    <t>Ausgeschriebene/ Angebotene Disziplinen Lang</t>
  </si>
  <si>
    <t>alles nur Pflichtlaufen/-tänze: Einzel, Tanz</t>
  </si>
  <si>
    <r>
      <t xml:space="preserve">Tanz PT/SD </t>
    </r>
    <r>
      <rPr>
        <i/>
        <u/>
        <sz val="10"/>
        <rFont val="Arial"/>
        <family val="2"/>
      </rPr>
      <t>und</t>
    </r>
    <r>
      <rPr>
        <sz val="10"/>
        <rFont val="Arial"/>
        <family val="2"/>
      </rPr>
      <t xml:space="preserve"> Kürtanz</t>
    </r>
  </si>
  <si>
    <t>maxipraesi@muster.xl</t>
  </si>
  <si>
    <t>emmimuster@hessi.dä</t>
  </si>
  <si>
    <t>Mailadresse</t>
  </si>
  <si>
    <t>Schieds-vereinbarung 
liegt vor</t>
  </si>
  <si>
    <t>Ehren-erklärung liegt vor</t>
  </si>
  <si>
    <r>
      <t xml:space="preserve">Verein </t>
    </r>
    <r>
      <rPr>
        <i/>
        <sz val="10"/>
        <rFont val="Arial Narrow"/>
        <family val="2"/>
      </rPr>
      <t>(vernünftig abgekürzt oder analog Gussmann)</t>
    </r>
  </si>
  <si>
    <t>Anti-Doping etc.</t>
  </si>
  <si>
    <t>Ersatz</t>
  </si>
  <si>
    <t>PLZ Ort</t>
  </si>
  <si>
    <t>Telefon</t>
  </si>
  <si>
    <t>Daten für eine etwaige Kontaktnachverfolgung</t>
  </si>
  <si>
    <t>Ansprechpartner 
(bei Minderjährigen)</t>
  </si>
  <si>
    <r>
      <t xml:space="preserve">Straße, Hausnummer
</t>
    </r>
    <r>
      <rPr>
        <b/>
        <i/>
        <u/>
        <sz val="11"/>
        <color rgb="FFFF0000"/>
        <rFont val="Arial"/>
        <family val="2"/>
      </rPr>
      <t/>
    </r>
  </si>
  <si>
    <t>Straße, Hausnummer</t>
  </si>
  <si>
    <t>E-Mail</t>
  </si>
  <si>
    <t>RPB</t>
  </si>
  <si>
    <t>RollschuhParadies Berlin</t>
  </si>
  <si>
    <t>Meisterklasse Paarlauf</t>
  </si>
  <si>
    <t>Junioren Paarlauf</t>
  </si>
  <si>
    <t>Jugend Paarlauf</t>
  </si>
  <si>
    <t>Schüler B Paarlauf</t>
  </si>
  <si>
    <t>Schüler C Paarlauf</t>
  </si>
  <si>
    <t>Schüler D Paarlauf</t>
  </si>
  <si>
    <t>Anfänger Paarlauf</t>
  </si>
  <si>
    <t>Anfänger Rolltanz</t>
  </si>
  <si>
    <t>Show-Duo</t>
  </si>
  <si>
    <t>Show-Solo</t>
  </si>
  <si>
    <t>Große Show-Gruppen</t>
  </si>
  <si>
    <t>Kleine Show-Gruppen</t>
  </si>
  <si>
    <t>Meisterklasse Quartette</t>
  </si>
  <si>
    <t>Junioren Show-Gruppen</t>
  </si>
  <si>
    <t>Junioren Quartette</t>
  </si>
  <si>
    <t>Schüler Show-Gruppen</t>
  </si>
  <si>
    <t>Schüler Quartette</t>
  </si>
  <si>
    <t>Gold</t>
  </si>
  <si>
    <t>Silber</t>
  </si>
  <si>
    <t>Bronze</t>
  </si>
  <si>
    <t>A1C</t>
  </si>
  <si>
    <t>A1D</t>
  </si>
  <si>
    <t>A1F</t>
  </si>
  <si>
    <t>Meisterklasse Damen Solotanzen</t>
  </si>
  <si>
    <t>A1G</t>
  </si>
  <si>
    <t>Meisterklasse Herren Solotanzen</t>
  </si>
  <si>
    <t>A1H</t>
  </si>
  <si>
    <t>Meisterklasse Rolltanzen</t>
  </si>
  <si>
    <t>A2C</t>
  </si>
  <si>
    <t>A2D</t>
  </si>
  <si>
    <t>A2F</t>
  </si>
  <si>
    <t>Junioren Damen Solotanzen</t>
  </si>
  <si>
    <t>A2G</t>
  </si>
  <si>
    <t>Junioren Herren Solotanzen</t>
  </si>
  <si>
    <t>A2H</t>
  </si>
  <si>
    <t>Junioren Rolltanzen</t>
  </si>
  <si>
    <t>A3C</t>
  </si>
  <si>
    <t>A3D</t>
  </si>
  <si>
    <t>A3F</t>
  </si>
  <si>
    <t>Jugend Damen Solotanzen</t>
  </si>
  <si>
    <t>A3G</t>
  </si>
  <si>
    <t>Jugend Herren Solotanzen</t>
  </si>
  <si>
    <t>A3H</t>
  </si>
  <si>
    <t>Jugend Rolltanzen</t>
  </si>
  <si>
    <t>A4C</t>
  </si>
  <si>
    <t>A4D</t>
  </si>
  <si>
    <t>A4F</t>
  </si>
  <si>
    <t>Schüler A Mädchen Solotanzen</t>
  </si>
  <si>
    <t>A4G</t>
  </si>
  <si>
    <t>Schüler A Jungen Solotanzen</t>
  </si>
  <si>
    <t>A4H</t>
  </si>
  <si>
    <t>Schüler A Rolltanzen</t>
  </si>
  <si>
    <t>A5C</t>
  </si>
  <si>
    <t>A5D</t>
  </si>
  <si>
    <t>A5F</t>
  </si>
  <si>
    <t>Schüler B Solotanzen</t>
  </si>
  <si>
    <t>A5H</t>
  </si>
  <si>
    <t>Schüler B Rolltanzen</t>
  </si>
  <si>
    <t>A6C</t>
  </si>
  <si>
    <t>A6D</t>
  </si>
  <si>
    <t>A6F</t>
  </si>
  <si>
    <t>Schüler C Solotanzen</t>
  </si>
  <si>
    <t>A6H</t>
  </si>
  <si>
    <t>Schüler C Rolltanzen</t>
  </si>
  <si>
    <t>A7C</t>
  </si>
  <si>
    <t>A7D</t>
  </si>
  <si>
    <t>A7F</t>
  </si>
  <si>
    <t>Schüler D Solotanzen</t>
  </si>
  <si>
    <t>A7H</t>
  </si>
  <si>
    <t>Schüler D Rolltanzen</t>
  </si>
  <si>
    <t>B1G</t>
  </si>
  <si>
    <t>B1H</t>
  </si>
  <si>
    <t>B1N</t>
  </si>
  <si>
    <t>Cup Solotanzen</t>
  </si>
  <si>
    <t>B2G</t>
  </si>
  <si>
    <t>B2H</t>
  </si>
  <si>
    <t>B2N</t>
  </si>
  <si>
    <t>Nachwuchsklasse Solotanzen</t>
  </si>
  <si>
    <t>B3G</t>
  </si>
  <si>
    <t>B3H</t>
  </si>
  <si>
    <t>B4G</t>
  </si>
  <si>
    <t>B4H</t>
  </si>
  <si>
    <t>B4I</t>
  </si>
  <si>
    <t>B4J</t>
  </si>
  <si>
    <t>B4K</t>
  </si>
  <si>
    <t>B4L</t>
  </si>
  <si>
    <t>B5G</t>
  </si>
  <si>
    <t>B5I</t>
  </si>
  <si>
    <t>B5K</t>
  </si>
  <si>
    <t>B6G</t>
  </si>
  <si>
    <t>B6I</t>
  </si>
  <si>
    <t>B6K</t>
  </si>
  <si>
    <t>B6N</t>
  </si>
  <si>
    <t>Anfänger Solotanzen</t>
  </si>
  <si>
    <t>A1A</t>
  </si>
  <si>
    <t>Meisterklasse Damen Pflicht</t>
  </si>
  <si>
    <t>A1B</t>
  </si>
  <si>
    <t>Meisterklasse Herren Pflicht</t>
  </si>
  <si>
    <t>Meisterklasse Damen Kür</t>
  </si>
  <si>
    <t>Meisterklasse Herren Kür</t>
  </si>
  <si>
    <t>A1E</t>
  </si>
  <si>
    <t>Wettbewerb</t>
  </si>
  <si>
    <t>Code</t>
  </si>
  <si>
    <t>A1K</t>
  </si>
  <si>
    <t>Meisterklasse Formationslaufen</t>
  </si>
  <si>
    <t>A2A</t>
  </si>
  <si>
    <t>Junioren Damen Pflicht</t>
  </si>
  <si>
    <t>A2B</t>
  </si>
  <si>
    <t>Junioren Herren Kür</t>
  </si>
  <si>
    <t>Junioren Herren Pflicht</t>
  </si>
  <si>
    <t>Junioren Damen Kür</t>
  </si>
  <si>
    <t>A2E</t>
  </si>
  <si>
    <t>A2K</t>
  </si>
  <si>
    <t>Junioren Formationslaufen</t>
  </si>
  <si>
    <t>A3A</t>
  </si>
  <si>
    <t>Jugend Damen Pflicht</t>
  </si>
  <si>
    <t>A3B</t>
  </si>
  <si>
    <t>Jugend Herren Pflicht</t>
  </si>
  <si>
    <t>Jugend Damen Kür</t>
  </si>
  <si>
    <t>Jugend Herren Kür</t>
  </si>
  <si>
    <t>A3E</t>
  </si>
  <si>
    <t>A4A</t>
  </si>
  <si>
    <t>Schüler A Mädchen Pflicht</t>
  </si>
  <si>
    <t>A4B</t>
  </si>
  <si>
    <t>Schüler A Jungen Pflicht</t>
  </si>
  <si>
    <t>Schüler A Mädchen Kür</t>
  </si>
  <si>
    <t>Schüler A Jungen Kür</t>
  </si>
  <si>
    <t>A4E</t>
  </si>
  <si>
    <t>A5A</t>
  </si>
  <si>
    <t>Schüler B Mädchen Pflicht</t>
  </si>
  <si>
    <t>A5B</t>
  </si>
  <si>
    <t>Schüler B Jungen Pflicht</t>
  </si>
  <si>
    <t>Schüler B Mädchen Kür</t>
  </si>
  <si>
    <t>Schüler B Jungen Kür</t>
  </si>
  <si>
    <t>A5E</t>
  </si>
  <si>
    <t>A6A</t>
  </si>
  <si>
    <t>Schüler C Mädchen Pflicht</t>
  </si>
  <si>
    <t>A6B</t>
  </si>
  <si>
    <t>Schüler C Jungen Pflicht</t>
  </si>
  <si>
    <t>Schüler C Mädchen Kür</t>
  </si>
  <si>
    <t>Schüler C Jungen Kür</t>
  </si>
  <si>
    <t>A6E</t>
  </si>
  <si>
    <t>A7A</t>
  </si>
  <si>
    <t>Schüler D Mädchen Pflicht</t>
  </si>
  <si>
    <t>A7B</t>
  </si>
  <si>
    <t>Schüler D Jungen Pflicht</t>
  </si>
  <si>
    <t>Schüler D Mädchen Kür</t>
  </si>
  <si>
    <t>Schüler D Jungen Kür</t>
  </si>
  <si>
    <t>A7E</t>
  </si>
  <si>
    <t>B1A</t>
  </si>
  <si>
    <t>Cup Damen Pflicht</t>
  </si>
  <si>
    <t>B1B</t>
  </si>
  <si>
    <t>Cup Herren Pflicht</t>
  </si>
  <si>
    <t>Cup Damen Kür</t>
  </si>
  <si>
    <t>Cup Herren Kür</t>
  </si>
  <si>
    <t>B2A</t>
  </si>
  <si>
    <t>Nachwuchsklasse Damen Pflicht</t>
  </si>
  <si>
    <t>B2B</t>
  </si>
  <si>
    <t>Nachwuchsklasse Herren Pflicht</t>
  </si>
  <si>
    <t>Nachwuchsklasse Damen Kür</t>
  </si>
  <si>
    <t>Nachwuchsklasse Herren Kür</t>
  </si>
  <si>
    <t>B2P</t>
  </si>
  <si>
    <t>Nachwuchsklasse Formationslaufen</t>
  </si>
  <si>
    <t>B3A</t>
  </si>
  <si>
    <t>B3B</t>
  </si>
  <si>
    <t>Kunstläufer Mädchen Pflicht</t>
  </si>
  <si>
    <t>Kunstläufer Jungen Pflicht</t>
  </si>
  <si>
    <t>Kunstläufer Mädchen Kür</t>
  </si>
  <si>
    <t>Kunstläufer Jungen Kür</t>
  </si>
  <si>
    <t>B4A</t>
  </si>
  <si>
    <t>Figurenläufer Mädchen Gruppe 1 Pflicht</t>
  </si>
  <si>
    <t>B4B</t>
  </si>
  <si>
    <t>Figurenläufer Jungen Gruppe 1 Pflicht</t>
  </si>
  <si>
    <t>B4C</t>
  </si>
  <si>
    <t>Figurenläufer Mädchen Gruppe 2 Pflicht</t>
  </si>
  <si>
    <t>B4D</t>
  </si>
  <si>
    <t>Figurenläufer Jungen Gruppe 2 Pflicht</t>
  </si>
  <si>
    <t>B4E</t>
  </si>
  <si>
    <t>Figurenläufer Mädchen Gruppe 3 Pflicht</t>
  </si>
  <si>
    <t>B4F</t>
  </si>
  <si>
    <t>Figurenläufer Jungen Gruppe 3 Pflicht</t>
  </si>
  <si>
    <t>Figurenläufer Mädchen Gruppe 1 Kür</t>
  </si>
  <si>
    <t>Figurenläufer Jungen Gruppe 1 Kür</t>
  </si>
  <si>
    <t>Figurenläufer Mädchen Gruppe 2 Kür</t>
  </si>
  <si>
    <t>Figurenläufer Jungen Gruppe 2 Kür</t>
  </si>
  <si>
    <t>Figurenläufer Mädchen Gruppe 3 Kür</t>
  </si>
  <si>
    <t>Figurenläufer Jungen Gruppe 3 Kür</t>
  </si>
  <si>
    <t>Freiläufer Mädchen Gruppe 1 Pflicht</t>
  </si>
  <si>
    <t>Freiläufer Jungen Gruppe 1 Pflicht</t>
  </si>
  <si>
    <t>Freiläufer Mädchen Gruppe 2 Pflicht</t>
  </si>
  <si>
    <t>Freiläufer Jungen Gruppe 2 Pflicht</t>
  </si>
  <si>
    <t>Freiläufer Mädchen Gruppe 3 Pflicht</t>
  </si>
  <si>
    <t>Freiläufer Jungen Gruppe 3 Pflicht</t>
  </si>
  <si>
    <t>Freiläufer Mädchen Gruppe 1 Kür</t>
  </si>
  <si>
    <t>Freiläufer Jungen Gruppe 1 Kür</t>
  </si>
  <si>
    <t>Freiläufer Mädchen Gruppe 2 Kür</t>
  </si>
  <si>
    <t>Freiläufer Jungen Gruppe 2 Kür</t>
  </si>
  <si>
    <t>Freiläufer Mädchen Gruppe 3 Kür</t>
  </si>
  <si>
    <t>Freiläufer Jungen Gruppe 3 Kür</t>
  </si>
  <si>
    <t>B5A</t>
  </si>
  <si>
    <t>B5B</t>
  </si>
  <si>
    <t>B5C</t>
  </si>
  <si>
    <t>B5D</t>
  </si>
  <si>
    <t>B5E</t>
  </si>
  <si>
    <t>B5F</t>
  </si>
  <si>
    <t>B5H</t>
  </si>
  <si>
    <t>B5J</t>
  </si>
  <si>
    <t>B5L</t>
  </si>
  <si>
    <t>Anfänger Mädchen Gruppe 1 Pflicht</t>
  </si>
  <si>
    <t>Anfänger Jungen Gruppe 1 Pflicht</t>
  </si>
  <si>
    <t>Anfänger Mädchen Gruppe 2 Pflicht</t>
  </si>
  <si>
    <t>Anfänger Jungen Gruppe 2 Pflicht</t>
  </si>
  <si>
    <t>Anfänger Mädchen Gruppe 3 Pflicht</t>
  </si>
  <si>
    <t>Anfänger Jungen Gruppe 3 Pflicht</t>
  </si>
  <si>
    <t>Anfänger Mädchen Gruppe 1 Kür</t>
  </si>
  <si>
    <t>Anfänger Jungen Gruppe 1 Kür</t>
  </si>
  <si>
    <t>Anfänger Mädchen Gruppe 2 Kür</t>
  </si>
  <si>
    <t>Anfänger Jungen Gruppe 2 Kür</t>
  </si>
  <si>
    <t>Anfänger Mädchen Gruppe 3 Kür</t>
  </si>
  <si>
    <t>Anfänger Jungen Gruppe 3 Kür</t>
  </si>
  <si>
    <t>B6A</t>
  </si>
  <si>
    <t>B6B</t>
  </si>
  <si>
    <t>B6C</t>
  </si>
  <si>
    <t>B6D</t>
  </si>
  <si>
    <t>B6E</t>
  </si>
  <si>
    <t>B6F</t>
  </si>
  <si>
    <t>B6H</t>
  </si>
  <si>
    <t>B6J</t>
  </si>
  <si>
    <t>B6L</t>
  </si>
  <si>
    <t>B6M</t>
  </si>
  <si>
    <t>B6O</t>
  </si>
  <si>
    <t>A1L</t>
  </si>
  <si>
    <t>A1M</t>
  </si>
  <si>
    <t>A1N</t>
  </si>
  <si>
    <t>A2L</t>
  </si>
  <si>
    <t>A2N</t>
  </si>
  <si>
    <t>A4L</t>
  </si>
  <si>
    <t>A4N</t>
  </si>
  <si>
    <t>A1O</t>
  </si>
  <si>
    <t>A1P</t>
  </si>
  <si>
    <r>
      <t xml:space="preserve">Verein - Abk. </t>
    </r>
    <r>
      <rPr>
        <b/>
        <sz val="10"/>
        <rFont val="Arial Narrow"/>
        <family val="2"/>
      </rPr>
      <t xml:space="preserve">analog Gussmann - </t>
    </r>
    <r>
      <rPr>
        <sz val="10"/>
        <rFont val="Arial Narrow"/>
        <family val="2"/>
      </rPr>
      <t xml:space="preserve">siehe Tabelle Gussmann_ListOfClubs;
</t>
    </r>
    <r>
      <rPr>
        <b/>
        <sz val="11"/>
        <color rgb="FFFF0000"/>
        <rFont val="Arial Narrow"/>
        <family val="2"/>
      </rPr>
      <t>NSF, OSCB, RPB, WERC</t>
    </r>
  </si>
  <si>
    <t>Test_Kür:</t>
  </si>
  <si>
    <t>Test_Pflicht:</t>
  </si>
  <si>
    <t>Test_Basis:</t>
  </si>
  <si>
    <t>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</si>
</sst>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_ ;\-#,##0\ "/>
    <numFmt numFmtId="165" formatCode="_([$€]* #,##0.00_);_([$€]* \(#,##0.00\);_([$€]* &quot;-&quot;??_);_(@_)"/>
    <numFmt numFmtId="166" formatCode="00000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 Narrow"/>
      <family val="2"/>
    </font>
    <font>
      <u/>
      <sz val="10"/>
      <color theme="0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rgb="FFFF0000"/>
      <name val="Arial Narrow"/>
      <family val="2"/>
    </font>
    <font>
      <i/>
      <sz val="10"/>
      <name val="Arial"/>
      <family val="2"/>
    </font>
    <font>
      <sz val="8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name val="Arial"/>
      <family val="2"/>
    </font>
    <font>
      <b/>
      <sz val="12"/>
      <name val="Arial"/>
      <family val="2"/>
    </font>
    <font>
      <b/>
      <i/>
      <u/>
      <sz val="10"/>
      <color theme="0"/>
      <name val="Arial Narrow"/>
      <family val="2"/>
    </font>
    <font>
      <b/>
      <sz val="12"/>
      <color rgb="FFFF0000"/>
      <name val="Arial Narrow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 Narrow"/>
      <family val="2"/>
    </font>
    <font>
      <b/>
      <i/>
      <sz val="10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i/>
      <sz val="10"/>
      <name val="Arial Narrow"/>
      <family val="2"/>
    </font>
    <font>
      <b/>
      <sz val="10"/>
      <name val="Arial Narrow"/>
      <family val="2"/>
    </font>
    <font>
      <b/>
      <sz val="11"/>
      <color rgb="FFFF0000"/>
      <name val="Arial Narrow"/>
      <family val="2"/>
    </font>
    <font>
      <b/>
      <i/>
      <u/>
      <sz val="10"/>
      <name val="Arial Narrow"/>
      <family val="2"/>
    </font>
    <font>
      <i/>
      <u/>
      <sz val="10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8"/>
      <name val="Calibri"/>
      <family val="2"/>
    </font>
    <font>
      <u/>
      <sz val="12.2"/>
      <color indexed="12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sz val="11"/>
      <color indexed="10"/>
      <name val="Calibri"/>
      <family val="2"/>
    </font>
    <font>
      <sz val="11"/>
      <color rgb="FFFF0000"/>
      <name val="Arial Narrow"/>
      <family val="2"/>
    </font>
    <font>
      <u/>
      <sz val="11"/>
      <name val="Arial Narrow"/>
      <family val="2"/>
    </font>
    <font>
      <b/>
      <i/>
      <u/>
      <sz val="11"/>
      <color rgb="FFFF0000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b/>
      <strike/>
      <sz val="11"/>
      <color rgb="FFFF0000"/>
      <name val="Arial Narrow"/>
      <family val="2"/>
    </font>
    <font>
      <strike/>
      <sz val="11"/>
      <name val="Arial Narrow"/>
      <family val="2"/>
    </font>
    <font>
      <i/>
      <sz val="11"/>
      <name val="Arial Narrow"/>
      <family val="2"/>
    </font>
  </fonts>
  <fills count="3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theme="2" tint="-0.749992370372631"/>
        <bgColor indexed="64"/>
      </patternFill>
    </fill>
    <fill>
      <patternFill patternType="solid">
        <fgColor indexed="9"/>
        <bgColor indexed="26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44" fontId="9" fillId="0" borderId="0" applyFont="0" applyFill="0" applyBorder="0" applyAlignment="0" applyProtection="0"/>
    <xf numFmtId="0" fontId="4" fillId="0" borderId="0"/>
    <xf numFmtId="0" fontId="8" fillId="0" borderId="0"/>
    <xf numFmtId="0" fontId="41" fillId="27" borderId="66" applyNumberFormat="0" applyAlignment="0" applyProtection="0"/>
    <xf numFmtId="0" fontId="41" fillId="27" borderId="66" applyNumberFormat="0" applyAlignment="0" applyProtection="0"/>
    <xf numFmtId="0" fontId="41" fillId="27" borderId="66" applyNumberFormat="0" applyAlignment="0" applyProtection="0"/>
    <xf numFmtId="0" fontId="42" fillId="27" borderId="67" applyNumberFormat="0" applyAlignment="0" applyProtection="0"/>
    <xf numFmtId="0" fontId="42" fillId="27" borderId="67" applyNumberFormat="0" applyAlignment="0" applyProtection="0"/>
    <xf numFmtId="0" fontId="42" fillId="27" borderId="67" applyNumberFormat="0" applyAlignment="0" applyProtection="0"/>
    <xf numFmtId="0" fontId="43" fillId="28" borderId="67" applyNumberFormat="0" applyAlignment="0" applyProtection="0"/>
    <xf numFmtId="0" fontId="43" fillId="28" borderId="67" applyNumberFormat="0" applyAlignment="0" applyProtection="0"/>
    <xf numFmtId="0" fontId="43" fillId="28" borderId="67" applyNumberFormat="0" applyAlignment="0" applyProtection="0"/>
    <xf numFmtId="0" fontId="44" fillId="0" borderId="68" applyNumberFormat="0" applyFill="0" applyAlignment="0" applyProtection="0"/>
    <xf numFmtId="0" fontId="44" fillId="0" borderId="68" applyNumberFormat="0" applyFill="0" applyAlignment="0" applyProtection="0"/>
    <xf numFmtId="0" fontId="44" fillId="0" borderId="68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6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51" fillId="0" borderId="69" applyNumberFormat="0" applyFill="0" applyAlignment="0" applyProtection="0"/>
    <xf numFmtId="44" fontId="8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6" fillId="0" borderId="0" applyNumberFormat="0" applyFill="0" applyBorder="0" applyAlignment="0" applyProtection="0"/>
  </cellStyleXfs>
  <cellXfs count="3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4" borderId="18" xfId="0" applyFont="1" applyFill="1" applyBorder="1"/>
    <xf numFmtId="0" fontId="6" fillId="4" borderId="23" xfId="0" applyFont="1" applyFill="1" applyBorder="1"/>
    <xf numFmtId="0" fontId="7" fillId="4" borderId="17" xfId="0" applyFont="1" applyFill="1" applyBorder="1"/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6" borderId="21" xfId="0" applyFont="1" applyFill="1" applyBorder="1" applyAlignment="1">
      <alignment horizontal="left" vertical="center" wrapText="1"/>
    </xf>
    <xf numFmtId="0" fontId="7" fillId="4" borderId="25" xfId="0" applyFont="1" applyFill="1" applyBorder="1"/>
    <xf numFmtId="0" fontId="6" fillId="4" borderId="3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29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5" borderId="43" xfId="0" applyFont="1" applyFill="1" applyBorder="1" applyAlignment="1">
      <alignment vertical="center" wrapText="1"/>
    </xf>
    <xf numFmtId="0" fontId="5" fillId="6" borderId="40" xfId="0" applyFont="1" applyFill="1" applyBorder="1" applyAlignment="1">
      <alignment horizontal="left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/>
    </xf>
    <xf numFmtId="0" fontId="6" fillId="4" borderId="31" xfId="0" applyFont="1" applyFill="1" applyBorder="1" applyAlignment="1">
      <alignment horizontal="left" vertical="center"/>
    </xf>
    <xf numFmtId="0" fontId="5" fillId="5" borderId="39" xfId="0" applyFont="1" applyFill="1" applyBorder="1" applyAlignment="1">
      <alignment horizontal="center" vertical="center" textRotation="90" wrapText="1"/>
    </xf>
    <xf numFmtId="14" fontId="6" fillId="4" borderId="38" xfId="0" applyNumberFormat="1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0" fillId="9" borderId="41" xfId="0" applyFont="1" applyFill="1" applyBorder="1" applyAlignment="1">
      <alignment horizontal="center" vertical="center" wrapText="1"/>
    </xf>
    <xf numFmtId="0" fontId="13" fillId="10" borderId="33" xfId="0" applyFont="1" applyFill="1" applyBorder="1" applyAlignment="1">
      <alignment horizontal="center" vertical="center" wrapText="1"/>
    </xf>
    <xf numFmtId="0" fontId="13" fillId="10" borderId="38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3" fillId="10" borderId="10" xfId="0" applyFont="1" applyFill="1" applyBorder="1" applyAlignment="1">
      <alignment horizontal="center" vertical="center"/>
    </xf>
    <xf numFmtId="0" fontId="13" fillId="10" borderId="29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0" xfId="0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5" fillId="7" borderId="27" xfId="0" applyFont="1" applyFill="1" applyBorder="1" applyAlignment="1">
      <alignment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vertical="center"/>
    </xf>
    <xf numFmtId="0" fontId="16" fillId="4" borderId="40" xfId="0" applyFont="1" applyFill="1" applyBorder="1" applyAlignment="1">
      <alignment vertical="center"/>
    </xf>
    <xf numFmtId="0" fontId="8" fillId="11" borderId="12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0" xfId="0" applyFont="1"/>
    <xf numFmtId="0" fontId="18" fillId="0" borderId="8" xfId="0" applyFont="1" applyBorder="1" applyProtection="1">
      <protection locked="0"/>
    </xf>
    <xf numFmtId="0" fontId="18" fillId="0" borderId="1" xfId="0" applyFont="1" applyBorder="1" applyProtection="1"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10" xfId="0" applyFont="1" applyBorder="1" applyProtection="1">
      <protection locked="0"/>
    </xf>
    <xf numFmtId="0" fontId="18" fillId="0" borderId="29" xfId="0" applyFont="1" applyBorder="1" applyProtection="1"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20" fillId="0" borderId="12" xfId="0" applyFont="1" applyBorder="1" applyAlignment="1">
      <alignment horizontal="center"/>
    </xf>
    <xf numFmtId="0" fontId="20" fillId="0" borderId="6" xfId="0" applyFont="1" applyBorder="1" applyProtection="1">
      <protection locked="0"/>
    </xf>
    <xf numFmtId="0" fontId="20" fillId="0" borderId="14" xfId="0" applyFont="1" applyBorder="1" applyProtection="1">
      <protection locked="0"/>
    </xf>
    <xf numFmtId="0" fontId="20" fillId="0" borderId="13" xfId="0" applyFont="1" applyBorder="1" applyAlignment="1">
      <alignment horizontal="center"/>
    </xf>
    <xf numFmtId="0" fontId="20" fillId="0" borderId="8" xfId="0" applyFont="1" applyBorder="1" applyProtection="1">
      <protection locked="0"/>
    </xf>
    <xf numFmtId="0" fontId="20" fillId="0" borderId="13" xfId="0" applyFont="1" applyBorder="1" applyProtection="1">
      <protection locked="0"/>
    </xf>
    <xf numFmtId="0" fontId="20" fillId="0" borderId="15" xfId="0" applyFont="1" applyBorder="1" applyAlignment="1">
      <alignment horizontal="center"/>
    </xf>
    <xf numFmtId="0" fontId="20" fillId="0" borderId="10" xfId="0" applyFont="1" applyBorder="1" applyProtection="1">
      <protection locked="0"/>
    </xf>
    <xf numFmtId="0" fontId="20" fillId="0" borderId="15" xfId="0" applyFont="1" applyBorder="1" applyProtection="1">
      <protection locked="0"/>
    </xf>
    <xf numFmtId="0" fontId="20" fillId="0" borderId="36" xfId="0" applyFont="1" applyBorder="1" applyProtection="1">
      <protection locked="0"/>
    </xf>
    <xf numFmtId="0" fontId="20" fillId="0" borderId="37" xfId="0" applyFont="1" applyBorder="1" applyProtection="1">
      <protection locked="0"/>
    </xf>
    <xf numFmtId="0" fontId="20" fillId="0" borderId="35" xfId="0" applyFont="1" applyBorder="1" applyProtection="1">
      <protection locked="0"/>
    </xf>
    <xf numFmtId="0" fontId="18" fillId="0" borderId="6" xfId="0" applyFont="1" applyBorder="1" applyAlignment="1" applyProtection="1">
      <alignment horizontal="left"/>
      <protection locked="0"/>
    </xf>
    <xf numFmtId="0" fontId="18" fillId="0" borderId="48" xfId="0" applyFont="1" applyBorder="1" applyAlignment="1" applyProtection="1">
      <alignment horizontal="left"/>
      <protection locked="0"/>
    </xf>
    <xf numFmtId="0" fontId="18" fillId="0" borderId="26" xfId="0" applyFont="1" applyBorder="1" applyAlignment="1" applyProtection="1">
      <alignment horizontal="center"/>
      <protection locked="0"/>
    </xf>
    <xf numFmtId="44" fontId="14" fillId="13" borderId="9" xfId="1" applyFont="1" applyFill="1" applyBorder="1" applyAlignment="1">
      <alignment horizontal="center" vertical="center"/>
    </xf>
    <xf numFmtId="44" fontId="14" fillId="13" borderId="11" xfId="1" applyFont="1" applyFill="1" applyBorder="1" applyAlignment="1">
      <alignment horizontal="center" vertical="center"/>
    </xf>
    <xf numFmtId="0" fontId="8" fillId="16" borderId="14" xfId="0" applyFont="1" applyFill="1" applyBorder="1" applyAlignment="1">
      <alignment horizontal="center" vertical="center"/>
    </xf>
    <xf numFmtId="0" fontId="8" fillId="16" borderId="13" xfId="0" applyFont="1" applyFill="1" applyBorder="1" applyAlignment="1">
      <alignment horizontal="center" vertical="center"/>
    </xf>
    <xf numFmtId="0" fontId="8" fillId="16" borderId="15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0" fillId="14" borderId="49" xfId="0" applyFont="1" applyFill="1" applyBorder="1" applyAlignment="1">
      <alignment horizontal="center" vertical="center" wrapText="1"/>
    </xf>
    <xf numFmtId="44" fontId="13" fillId="3" borderId="50" xfId="1" applyFont="1" applyFill="1" applyBorder="1" applyAlignment="1">
      <alignment horizontal="center" vertical="center" wrapText="1"/>
    </xf>
    <xf numFmtId="44" fontId="13" fillId="3" borderId="37" xfId="1" applyFont="1" applyFill="1" applyBorder="1" applyAlignment="1">
      <alignment horizontal="center" vertical="center" wrapText="1"/>
    </xf>
    <xf numFmtId="44" fontId="13" fillId="3" borderId="35" xfId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 wrapText="1"/>
    </xf>
    <xf numFmtId="0" fontId="14" fillId="8" borderId="33" xfId="0" applyFont="1" applyFill="1" applyBorder="1" applyAlignment="1">
      <alignment horizontal="center" vertical="center"/>
    </xf>
    <xf numFmtId="0" fontId="14" fillId="8" borderId="38" xfId="0" applyFont="1" applyFill="1" applyBorder="1" applyAlignment="1">
      <alignment vertical="center"/>
    </xf>
    <xf numFmtId="0" fontId="14" fillId="8" borderId="38" xfId="0" applyFont="1" applyFill="1" applyBorder="1" applyAlignment="1">
      <alignment horizontal="center" vertical="center"/>
    </xf>
    <xf numFmtId="44" fontId="14" fillId="13" borderId="34" xfId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10" fillId="9" borderId="47" xfId="0" applyFont="1" applyFill="1" applyBorder="1" applyAlignment="1">
      <alignment horizontal="left" vertical="center" wrapText="1"/>
    </xf>
    <xf numFmtId="0" fontId="26" fillId="9" borderId="47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/>
    </xf>
    <xf numFmtId="0" fontId="8" fillId="16" borderId="8" xfId="0" applyFont="1" applyFill="1" applyBorder="1" applyAlignment="1">
      <alignment horizontal="center" vertical="center"/>
    </xf>
    <xf numFmtId="0" fontId="8" fillId="16" borderId="9" xfId="0" applyFont="1" applyFill="1" applyBorder="1" applyAlignment="1">
      <alignment horizontal="center" vertical="center"/>
    </xf>
    <xf numFmtId="0" fontId="8" fillId="16" borderId="10" xfId="0" applyFont="1" applyFill="1" applyBorder="1" applyAlignment="1">
      <alignment horizontal="center" vertical="center"/>
    </xf>
    <xf numFmtId="0" fontId="8" fillId="16" borderId="11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8" fillId="16" borderId="3" xfId="0" applyFont="1" applyFill="1" applyBorder="1" applyAlignment="1">
      <alignment horizontal="center" vertical="center"/>
    </xf>
    <xf numFmtId="0" fontId="5" fillId="17" borderId="10" xfId="0" applyFont="1" applyFill="1" applyBorder="1" applyAlignment="1">
      <alignment horizontal="center" vertical="center"/>
    </xf>
    <xf numFmtId="0" fontId="5" fillId="17" borderId="29" xfId="0" applyFont="1" applyFill="1" applyBorder="1" applyAlignment="1">
      <alignment horizontal="center" vertical="center"/>
    </xf>
    <xf numFmtId="0" fontId="5" fillId="17" borderId="11" xfId="0" applyFont="1" applyFill="1" applyBorder="1" applyAlignment="1">
      <alignment horizontal="center" vertical="center"/>
    </xf>
    <xf numFmtId="0" fontId="8" fillId="16" borderId="29" xfId="0" applyFont="1" applyFill="1" applyBorder="1" applyAlignment="1">
      <alignment horizontal="center" vertical="center"/>
    </xf>
    <xf numFmtId="0" fontId="28" fillId="12" borderId="44" xfId="0" applyFont="1" applyFill="1" applyBorder="1" applyAlignment="1">
      <alignment horizontal="center" vertical="center"/>
    </xf>
    <xf numFmtId="0" fontId="28" fillId="17" borderId="44" xfId="0" applyFont="1" applyFill="1" applyBorder="1" applyAlignment="1">
      <alignment horizontal="center" vertical="center"/>
    </xf>
    <xf numFmtId="0" fontId="28" fillId="7" borderId="22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/>
      <protection locked="0"/>
    </xf>
    <xf numFmtId="0" fontId="5" fillId="5" borderId="35" xfId="0" applyFont="1" applyFill="1" applyBorder="1" applyAlignment="1">
      <alignment vertical="center" wrapText="1"/>
    </xf>
    <xf numFmtId="0" fontId="5" fillId="5" borderId="29" xfId="0" applyFont="1" applyFill="1" applyBorder="1" applyAlignment="1">
      <alignment horizontal="center" vertical="center" textRotation="90" wrapText="1"/>
    </xf>
    <xf numFmtId="164" fontId="14" fillId="2" borderId="2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4" fillId="0" borderId="0" xfId="2"/>
    <xf numFmtId="0" fontId="6" fillId="20" borderId="34" xfId="0" applyFont="1" applyFill="1" applyBorder="1" applyAlignment="1">
      <alignment horizontal="left" vertical="center"/>
    </xf>
    <xf numFmtId="0" fontId="6" fillId="20" borderId="9" xfId="0" applyFont="1" applyFill="1" applyBorder="1" applyAlignment="1">
      <alignment horizontal="left" vertical="center"/>
    </xf>
    <xf numFmtId="0" fontId="17" fillId="20" borderId="34" xfId="0" applyFont="1" applyFill="1" applyBorder="1" applyAlignment="1">
      <alignment horizontal="left"/>
    </xf>
    <xf numFmtId="0" fontId="17" fillId="20" borderId="7" xfId="0" applyFont="1" applyFill="1" applyBorder="1" applyAlignment="1">
      <alignment horizontal="left"/>
    </xf>
    <xf numFmtId="0" fontId="17" fillId="20" borderId="20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 vertical="center"/>
    </xf>
    <xf numFmtId="0" fontId="7" fillId="4" borderId="55" xfId="0" applyFont="1" applyFill="1" applyBorder="1" applyAlignment="1">
      <alignment horizontal="left" vertical="center"/>
    </xf>
    <xf numFmtId="0" fontId="6" fillId="4" borderId="55" xfId="0" applyFont="1" applyFill="1" applyBorder="1" applyAlignment="1">
      <alignment horizontal="left" vertical="center"/>
    </xf>
    <xf numFmtId="0" fontId="18" fillId="0" borderId="53" xfId="0" applyFont="1" applyBorder="1" applyProtection="1">
      <protection locked="0"/>
    </xf>
    <xf numFmtId="0" fontId="18" fillId="0" borderId="54" xfId="0" applyFont="1" applyBorder="1" applyProtection="1"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5" fillId="5" borderId="41" xfId="0" applyFont="1" applyFill="1" applyBorder="1" applyAlignment="1">
      <alignment horizontal="center" vertical="center" textRotation="90" wrapText="1"/>
    </xf>
    <xf numFmtId="0" fontId="31" fillId="0" borderId="0" xfId="2" applyFont="1" applyAlignment="1">
      <alignment horizontal="left"/>
    </xf>
    <xf numFmtId="14" fontId="31" fillId="0" borderId="0" xfId="2" applyNumberFormat="1" applyFont="1"/>
    <xf numFmtId="0" fontId="31" fillId="0" borderId="0" xfId="2" applyFont="1"/>
    <xf numFmtId="0" fontId="17" fillId="20" borderId="12" xfId="0" applyFont="1" applyFill="1" applyBorder="1" applyAlignment="1">
      <alignment horizontal="left"/>
    </xf>
    <xf numFmtId="0" fontId="17" fillId="20" borderId="13" xfId="0" applyFont="1" applyFill="1" applyBorder="1" applyAlignment="1">
      <alignment horizontal="left"/>
    </xf>
    <xf numFmtId="0" fontId="17" fillId="20" borderId="15" xfId="0" applyFont="1" applyFill="1" applyBorder="1" applyAlignment="1">
      <alignment horizontal="left"/>
    </xf>
    <xf numFmtId="0" fontId="19" fillId="0" borderId="45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8" fillId="11" borderId="8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18" fillId="11" borderId="10" xfId="0" applyFont="1" applyFill="1" applyBorder="1" applyAlignment="1">
      <alignment horizontal="center" vertical="center"/>
    </xf>
    <xf numFmtId="0" fontId="18" fillId="11" borderId="29" xfId="0" applyFont="1" applyFill="1" applyBorder="1" applyAlignment="1">
      <alignment horizontal="center" vertical="center"/>
    </xf>
    <xf numFmtId="0" fontId="25" fillId="12" borderId="10" xfId="0" applyFont="1" applyFill="1" applyBorder="1" applyAlignment="1">
      <alignment horizontal="center" vertical="center" textRotation="90" wrapText="1"/>
    </xf>
    <xf numFmtId="0" fontId="25" fillId="12" borderId="29" xfId="0" applyFont="1" applyFill="1" applyBorder="1" applyAlignment="1">
      <alignment horizontal="center" vertical="center" textRotation="90" wrapText="1"/>
    </xf>
    <xf numFmtId="0" fontId="18" fillId="11" borderId="33" xfId="0" applyFont="1" applyFill="1" applyBorder="1" applyAlignment="1">
      <alignment horizontal="center" vertical="center"/>
    </xf>
    <xf numFmtId="0" fontId="18" fillId="11" borderId="38" xfId="0" applyFont="1" applyFill="1" applyBorder="1" applyAlignment="1">
      <alignment horizontal="center" vertical="center"/>
    </xf>
    <xf numFmtId="0" fontId="31" fillId="21" borderId="57" xfId="2" applyFont="1" applyFill="1" applyBorder="1"/>
    <xf numFmtId="0" fontId="31" fillId="21" borderId="58" xfId="2" applyFont="1" applyFill="1" applyBorder="1"/>
    <xf numFmtId="49" fontId="3" fillId="22" borderId="59" xfId="2" applyNumberFormat="1" applyFont="1" applyFill="1" applyBorder="1"/>
    <xf numFmtId="0" fontId="3" fillId="22" borderId="59" xfId="2" applyFont="1" applyFill="1" applyBorder="1"/>
    <xf numFmtId="49" fontId="3" fillId="22" borderId="60" xfId="2" applyNumberFormat="1" applyFont="1" applyFill="1" applyBorder="1"/>
    <xf numFmtId="49" fontId="3" fillId="23" borderId="59" xfId="2" applyNumberFormat="1" applyFont="1" applyFill="1" applyBorder="1"/>
    <xf numFmtId="0" fontId="3" fillId="23" borderId="59" xfId="2" applyFont="1" applyFill="1" applyBorder="1"/>
    <xf numFmtId="49" fontId="3" fillId="23" borderId="60" xfId="2" applyNumberFormat="1" applyFont="1" applyFill="1" applyBorder="1"/>
    <xf numFmtId="49" fontId="3" fillId="22" borderId="61" xfId="2" applyNumberFormat="1" applyFont="1" applyFill="1" applyBorder="1"/>
    <xf numFmtId="49" fontId="3" fillId="22" borderId="0" xfId="2" applyNumberFormat="1" applyFont="1" applyFill="1"/>
    <xf numFmtId="0" fontId="38" fillId="16" borderId="11" xfId="0" applyFont="1" applyFill="1" applyBorder="1" applyAlignment="1">
      <alignment horizontal="left" vertical="center" wrapText="1"/>
    </xf>
    <xf numFmtId="0" fontId="6" fillId="4" borderId="30" xfId="0" applyFont="1" applyFill="1" applyBorder="1" applyAlignment="1">
      <alignment horizontal="left"/>
    </xf>
    <xf numFmtId="0" fontId="6" fillId="4" borderId="28" xfId="0" applyFont="1" applyFill="1" applyBorder="1" applyAlignment="1">
      <alignment horizontal="left"/>
    </xf>
    <xf numFmtId="0" fontId="17" fillId="16" borderId="7" xfId="0" applyFont="1" applyFill="1" applyBorder="1" applyAlignment="1">
      <alignment horizontal="left"/>
    </xf>
    <xf numFmtId="0" fontId="17" fillId="16" borderId="20" xfId="0" applyFont="1" applyFill="1" applyBorder="1" applyAlignment="1">
      <alignment horizontal="left"/>
    </xf>
    <xf numFmtId="0" fontId="39" fillId="24" borderId="29" xfId="0" applyFont="1" applyFill="1" applyBorder="1" applyAlignment="1">
      <alignment horizontal="center" vertical="center" wrapText="1"/>
    </xf>
    <xf numFmtId="0" fontId="39" fillId="24" borderId="11" xfId="0" applyFont="1" applyFill="1" applyBorder="1" applyAlignment="1">
      <alignment horizontal="center" vertical="center" wrapText="1"/>
    </xf>
    <xf numFmtId="0" fontId="40" fillId="24" borderId="3" xfId="0" applyFont="1" applyFill="1" applyBorder="1" applyAlignment="1" applyProtection="1">
      <alignment horizontal="center"/>
      <protection locked="0"/>
    </xf>
    <xf numFmtId="0" fontId="40" fillId="24" borderId="7" xfId="0" applyFont="1" applyFill="1" applyBorder="1" applyAlignment="1" applyProtection="1">
      <alignment horizontal="center"/>
      <protection locked="0"/>
    </xf>
    <xf numFmtId="0" fontId="40" fillId="24" borderId="26" xfId="0" applyFont="1" applyFill="1" applyBorder="1" applyAlignment="1" applyProtection="1">
      <alignment horizontal="center"/>
      <protection locked="0"/>
    </xf>
    <xf numFmtId="0" fontId="40" fillId="24" borderId="20" xfId="0" applyFont="1" applyFill="1" applyBorder="1" applyAlignment="1" applyProtection="1">
      <alignment horizontal="center"/>
      <protection locked="0"/>
    </xf>
    <xf numFmtId="0" fontId="39" fillId="4" borderId="39" xfId="0" applyFont="1" applyFill="1" applyBorder="1" applyAlignment="1">
      <alignment horizontal="center"/>
    </xf>
    <xf numFmtId="0" fontId="39" fillId="4" borderId="21" xfId="0" applyFont="1" applyFill="1" applyBorder="1" applyAlignment="1">
      <alignment horizontal="center"/>
    </xf>
    <xf numFmtId="0" fontId="39" fillId="4" borderId="26" xfId="0" applyFont="1" applyFill="1" applyBorder="1" applyAlignment="1">
      <alignment horizontal="center"/>
    </xf>
    <xf numFmtId="0" fontId="39" fillId="4" borderId="20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textRotation="90" wrapText="1"/>
    </xf>
    <xf numFmtId="0" fontId="6" fillId="4" borderId="50" xfId="0" applyFont="1" applyFill="1" applyBorder="1" applyAlignment="1">
      <alignment horizontal="center" vertical="center"/>
    </xf>
    <xf numFmtId="14" fontId="18" fillId="0" borderId="37" xfId="0" applyNumberFormat="1" applyFont="1" applyBorder="1" applyAlignment="1" applyProtection="1">
      <alignment horizontal="center"/>
      <protection locked="0"/>
    </xf>
    <xf numFmtId="14" fontId="18" fillId="0" borderId="35" xfId="0" applyNumberFormat="1" applyFont="1" applyBorder="1" applyAlignment="1" applyProtection="1">
      <alignment horizontal="center"/>
      <protection locked="0"/>
    </xf>
    <xf numFmtId="0" fontId="6" fillId="4" borderId="42" xfId="0" applyFont="1" applyFill="1" applyBorder="1" applyAlignment="1">
      <alignment horizontal="left" vertical="center"/>
    </xf>
    <xf numFmtId="0" fontId="6" fillId="4" borderId="62" xfId="0" applyFont="1" applyFill="1" applyBorder="1" applyAlignment="1">
      <alignment horizontal="center" vertical="center"/>
    </xf>
    <xf numFmtId="0" fontId="18" fillId="0" borderId="8" xfId="0" applyFont="1" applyBorder="1" applyAlignment="1" applyProtection="1">
      <alignment horizontal="left"/>
      <protection locked="0"/>
    </xf>
    <xf numFmtId="0" fontId="18" fillId="0" borderId="10" xfId="0" applyFont="1" applyBorder="1" applyAlignment="1" applyProtection="1">
      <alignment horizontal="left"/>
      <protection locked="0"/>
    </xf>
    <xf numFmtId="0" fontId="5" fillId="5" borderId="65" xfId="0" applyFont="1" applyFill="1" applyBorder="1" applyAlignment="1">
      <alignment horizontal="center" vertical="center" textRotation="90" wrapText="1"/>
    </xf>
    <xf numFmtId="0" fontId="5" fillId="5" borderId="21" xfId="0" applyFont="1" applyFill="1" applyBorder="1" applyAlignment="1">
      <alignment horizontal="center" vertical="center" textRotation="90" wrapText="1"/>
    </xf>
    <xf numFmtId="0" fontId="53" fillId="0" borderId="53" xfId="0" applyFont="1" applyBorder="1" applyProtection="1">
      <protection locked="0"/>
    </xf>
    <xf numFmtId="0" fontId="54" fillId="0" borderId="8" xfId="0" applyFont="1" applyBorder="1" applyProtection="1">
      <protection locked="0"/>
    </xf>
    <xf numFmtId="0" fontId="54" fillId="0" borderId="1" xfId="0" applyFont="1" applyBorder="1" applyProtection="1">
      <protection locked="0"/>
    </xf>
    <xf numFmtId="14" fontId="54" fillId="0" borderId="37" xfId="0" applyNumberFormat="1" applyFont="1" applyBorder="1" applyAlignment="1" applyProtection="1">
      <alignment horizontal="center"/>
      <protection locked="0"/>
    </xf>
    <xf numFmtId="0" fontId="54" fillId="0" borderId="8" xfId="0" applyFont="1" applyBorder="1" applyAlignment="1" applyProtection="1">
      <alignment horizontal="left"/>
      <protection locked="0"/>
    </xf>
    <xf numFmtId="0" fontId="54" fillId="0" borderId="9" xfId="0" applyFont="1" applyBorder="1" applyAlignment="1" applyProtection="1">
      <alignment horizontal="center"/>
      <protection locked="0"/>
    </xf>
    <xf numFmtId="0" fontId="54" fillId="0" borderId="53" xfId="0" applyFont="1" applyBorder="1" applyProtection="1">
      <protection locked="0"/>
    </xf>
    <xf numFmtId="0" fontId="18" fillId="11" borderId="50" xfId="0" applyFont="1" applyFill="1" applyBorder="1" applyAlignment="1">
      <alignment horizontal="center"/>
    </xf>
    <xf numFmtId="0" fontId="18" fillId="11" borderId="37" xfId="0" applyFont="1" applyFill="1" applyBorder="1" applyAlignment="1">
      <alignment horizontal="center"/>
    </xf>
    <xf numFmtId="0" fontId="18" fillId="11" borderId="35" xfId="0" applyFont="1" applyFill="1" applyBorder="1" applyAlignment="1">
      <alignment horizontal="center"/>
    </xf>
    <xf numFmtId="0" fontId="0" fillId="26" borderId="1" xfId="0" applyFill="1" applyBorder="1" applyAlignment="1">
      <alignment horizontal="left" vertical="center"/>
    </xf>
    <xf numFmtId="0" fontId="18" fillId="26" borderId="1" xfId="0" applyFont="1" applyFill="1" applyBorder="1"/>
    <xf numFmtId="0" fontId="25" fillId="12" borderId="63" xfId="0" applyFont="1" applyFill="1" applyBorder="1" applyAlignment="1">
      <alignment horizontal="center" vertical="center" textRotation="90" wrapText="1"/>
    </xf>
    <xf numFmtId="0" fontId="18" fillId="26" borderId="8" xfId="0" applyFont="1" applyFill="1" applyBorder="1"/>
    <xf numFmtId="0" fontId="18" fillId="26" borderId="9" xfId="0" applyFont="1" applyFill="1" applyBorder="1"/>
    <xf numFmtId="0" fontId="18" fillId="26" borderId="10" xfId="0" applyFont="1" applyFill="1" applyBorder="1"/>
    <xf numFmtId="0" fontId="18" fillId="26" borderId="29" xfId="0" applyFont="1" applyFill="1" applyBorder="1"/>
    <xf numFmtId="0" fontId="18" fillId="26" borderId="11" xfId="0" applyFont="1" applyFill="1" applyBorder="1"/>
    <xf numFmtId="0" fontId="0" fillId="26" borderId="3" xfId="0" applyFill="1" applyBorder="1" applyAlignment="1">
      <alignment horizontal="left" vertical="center"/>
    </xf>
    <xf numFmtId="0" fontId="25" fillId="25" borderId="29" xfId="0" applyFont="1" applyFill="1" applyBorder="1" applyAlignment="1">
      <alignment horizontal="center" vertical="center"/>
    </xf>
    <xf numFmtId="0" fontId="25" fillId="25" borderId="11" xfId="0" applyFont="1" applyFill="1" applyBorder="1" applyAlignment="1">
      <alignment horizontal="center" vertical="center"/>
    </xf>
    <xf numFmtId="0" fontId="0" fillId="26" borderId="3" xfId="0" applyFill="1" applyBorder="1" applyAlignment="1">
      <alignment horizontal="center" vertical="center"/>
    </xf>
    <xf numFmtId="0" fontId="18" fillId="26" borderId="3" xfId="0" applyFont="1" applyFill="1" applyBorder="1"/>
    <xf numFmtId="0" fontId="18" fillId="26" borderId="7" xfId="0" applyFont="1" applyFill="1" applyBorder="1"/>
    <xf numFmtId="0" fontId="0" fillId="30" borderId="33" xfId="0" applyFill="1" applyBorder="1" applyAlignment="1">
      <alignment horizontal="left" vertical="center"/>
    </xf>
    <xf numFmtId="0" fontId="0" fillId="30" borderId="38" xfId="0" applyFill="1" applyBorder="1" applyAlignment="1">
      <alignment horizontal="left" vertical="center"/>
    </xf>
    <xf numFmtId="0" fontId="0" fillId="30" borderId="34" xfId="0" applyFill="1" applyBorder="1" applyAlignment="1">
      <alignment horizontal="left" vertical="center"/>
    </xf>
    <xf numFmtId="0" fontId="0" fillId="30" borderId="8" xfId="0" applyFill="1" applyBorder="1" applyAlignment="1">
      <alignment horizontal="left" vertical="center"/>
    </xf>
    <xf numFmtId="0" fontId="0" fillId="30" borderId="1" xfId="0" applyFill="1" applyBorder="1" applyAlignment="1">
      <alignment horizontal="left" vertical="center"/>
    </xf>
    <xf numFmtId="0" fontId="0" fillId="30" borderId="9" xfId="0" applyFill="1" applyBorder="1" applyAlignment="1">
      <alignment horizontal="left" vertical="center"/>
    </xf>
    <xf numFmtId="0" fontId="0" fillId="30" borderId="29" xfId="0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25" fillId="25" borderId="10" xfId="0" applyFont="1" applyFill="1" applyBorder="1" applyAlignment="1">
      <alignment horizontal="center" vertical="center" wrapText="1"/>
    </xf>
    <xf numFmtId="166" fontId="18" fillId="26" borderId="9" xfId="0" applyNumberFormat="1" applyFont="1" applyFill="1" applyBorder="1"/>
    <xf numFmtId="166" fontId="18" fillId="26" borderId="11" xfId="0" applyNumberFormat="1" applyFont="1" applyFill="1" applyBorder="1"/>
    <xf numFmtId="0" fontId="25" fillId="25" borderId="29" xfId="0" applyFont="1" applyFill="1" applyBorder="1" applyAlignment="1">
      <alignment horizontal="center" vertical="center" wrapText="1"/>
    </xf>
    <xf numFmtId="0" fontId="8" fillId="26" borderId="7" xfId="0" applyFont="1" applyFill="1" applyBorder="1" applyAlignment="1">
      <alignment horizontal="left" vertical="center"/>
    </xf>
    <xf numFmtId="0" fontId="56" fillId="16" borderId="7" xfId="43" applyFill="1" applyBorder="1" applyAlignment="1" applyProtection="1">
      <alignment horizontal="left"/>
    </xf>
    <xf numFmtId="0" fontId="8" fillId="26" borderId="1" xfId="0" applyFont="1" applyFill="1" applyBorder="1" applyAlignment="1">
      <alignment horizontal="left" vertical="center"/>
    </xf>
    <xf numFmtId="0" fontId="8" fillId="26" borderId="9" xfId="0" applyFont="1" applyFill="1" applyBorder="1" applyAlignment="1">
      <alignment horizontal="left" vertical="center"/>
    </xf>
    <xf numFmtId="0" fontId="27" fillId="30" borderId="48" xfId="0" applyFont="1" applyFill="1" applyBorder="1" applyAlignment="1">
      <alignment vertical="center" wrapText="1"/>
    </xf>
    <xf numFmtId="0" fontId="27" fillId="30" borderId="33" xfId="0" applyFont="1" applyFill="1" applyBorder="1" applyAlignment="1">
      <alignment vertical="center" wrapText="1"/>
    </xf>
    <xf numFmtId="0" fontId="25" fillId="25" borderId="64" xfId="0" applyFont="1" applyFill="1" applyBorder="1" applyAlignment="1">
      <alignment horizontal="center" vertical="center" wrapText="1"/>
    </xf>
    <xf numFmtId="0" fontId="0" fillId="30" borderId="46" xfId="0" applyFill="1" applyBorder="1" applyAlignment="1">
      <alignment horizontal="left" vertical="center"/>
    </xf>
    <xf numFmtId="0" fontId="0" fillId="30" borderId="2" xfId="0" applyFill="1" applyBorder="1" applyAlignment="1">
      <alignment horizontal="left" vertical="center"/>
    </xf>
    <xf numFmtId="0" fontId="18" fillId="26" borderId="2" xfId="0" applyFont="1" applyFill="1" applyBorder="1"/>
    <xf numFmtId="0" fontId="18" fillId="26" borderId="64" xfId="0" applyFont="1" applyFill="1" applyBorder="1"/>
    <xf numFmtId="49" fontId="1" fillId="22" borderId="59" xfId="2" applyNumberFormat="1" applyFont="1" applyFill="1" applyBorder="1"/>
    <xf numFmtId="49" fontId="1" fillId="22" borderId="60" xfId="2" applyNumberFormat="1" applyFont="1" applyFill="1" applyBorder="1"/>
    <xf numFmtId="0" fontId="7" fillId="4" borderId="41" xfId="0" applyFont="1" applyFill="1" applyBorder="1"/>
    <xf numFmtId="0" fontId="7" fillId="4" borderId="48" xfId="0" applyFont="1" applyFill="1" applyBorder="1"/>
    <xf numFmtId="0" fontId="7" fillId="4" borderId="41" xfId="0" applyFont="1" applyFill="1" applyBorder="1" applyAlignment="1">
      <alignment horizontal="left"/>
    </xf>
    <xf numFmtId="0" fontId="7" fillId="4" borderId="48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left"/>
    </xf>
    <xf numFmtId="0" fontId="7" fillId="4" borderId="26" xfId="0" applyFont="1" applyFill="1" applyBorder="1" applyAlignment="1">
      <alignment horizontal="left"/>
    </xf>
    <xf numFmtId="0" fontId="56" fillId="26" borderId="2" xfId="43" applyFill="1" applyBorder="1" applyAlignment="1" applyProtection="1"/>
    <xf numFmtId="0" fontId="48" fillId="26" borderId="1" xfId="43" applyFont="1" applyFill="1" applyBorder="1" applyAlignment="1" applyProtection="1"/>
    <xf numFmtId="0" fontId="48" fillId="26" borderId="3" xfId="43" applyFont="1" applyFill="1" applyBorder="1" applyAlignment="1" applyProtection="1">
      <alignment horizontal="left" vertical="center"/>
    </xf>
    <xf numFmtId="0" fontId="18" fillId="11" borderId="37" xfId="0" applyFont="1" applyFill="1" applyBorder="1" applyAlignment="1">
      <alignment horizontal="center" vertical="center"/>
    </xf>
    <xf numFmtId="0" fontId="18" fillId="0" borderId="6" xfId="0" applyFont="1" applyBorder="1" applyProtection="1">
      <protection locked="0"/>
    </xf>
    <xf numFmtId="0" fontId="18" fillId="0" borderId="3" xfId="0" applyFont="1" applyBorder="1" applyProtection="1">
      <protection locked="0"/>
    </xf>
    <xf numFmtId="14" fontId="18" fillId="0" borderId="3" xfId="0" applyNumberFormat="1" applyFont="1" applyBorder="1" applyAlignment="1" applyProtection="1">
      <alignment horizontal="center"/>
      <protection locked="0"/>
    </xf>
    <xf numFmtId="14" fontId="18" fillId="0" borderId="1" xfId="0" applyNumberFormat="1" applyFont="1" applyBorder="1" applyAlignment="1" applyProtection="1">
      <alignment horizontal="center"/>
      <protection locked="0"/>
    </xf>
    <xf numFmtId="0" fontId="18" fillId="0" borderId="33" xfId="0" applyFont="1" applyBorder="1" applyAlignment="1" applyProtection="1">
      <alignment horizontal="center"/>
      <protection locked="0"/>
    </xf>
    <xf numFmtId="0" fontId="18" fillId="0" borderId="34" xfId="0" applyFont="1" applyBorder="1" applyAlignment="1" applyProtection="1">
      <alignment horizontal="center"/>
      <protection locked="0"/>
    </xf>
    <xf numFmtId="0" fontId="18" fillId="31" borderId="1" xfId="0" applyFont="1" applyFill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8" fillId="0" borderId="8" xfId="0" applyFont="1" applyBorder="1"/>
    <xf numFmtId="0" fontId="18" fillId="0" borderId="45" xfId="0" applyFont="1" applyBorder="1" applyAlignment="1" applyProtection="1">
      <alignment horizontal="left"/>
      <protection locked="0"/>
    </xf>
    <xf numFmtId="0" fontId="18" fillId="0" borderId="4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5" fillId="5" borderId="42" xfId="0" applyFont="1" applyFill="1" applyBorder="1" applyAlignment="1">
      <alignment vertical="center" wrapText="1"/>
    </xf>
    <xf numFmtId="0" fontId="6" fillId="4" borderId="33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18" fillId="31" borderId="8" xfId="0" applyFont="1" applyFill="1" applyBorder="1" applyAlignment="1">
      <alignment wrapText="1"/>
    </xf>
    <xf numFmtId="0" fontId="0" fillId="0" borderId="19" xfId="0" applyBorder="1"/>
    <xf numFmtId="0" fontId="39" fillId="4" borderId="33" xfId="0" applyFont="1" applyFill="1" applyBorder="1" applyAlignment="1">
      <alignment horizontal="left" vertical="center"/>
    </xf>
    <xf numFmtId="0" fontId="39" fillId="4" borderId="8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14" fontId="6" fillId="4" borderId="11" xfId="0" applyNumberFormat="1" applyFont="1" applyFill="1" applyBorder="1" applyAlignment="1">
      <alignment horizontal="center" vertical="center"/>
    </xf>
    <xf numFmtId="0" fontId="18" fillId="0" borderId="70" xfId="0" applyFont="1" applyBorder="1" applyProtection="1">
      <protection locked="0"/>
    </xf>
    <xf numFmtId="0" fontId="18" fillId="0" borderId="19" xfId="0" applyFont="1" applyBorder="1" applyProtection="1">
      <protection locked="0"/>
    </xf>
    <xf numFmtId="0" fontId="18" fillId="0" borderId="1" xfId="0" applyFont="1" applyBorder="1"/>
    <xf numFmtId="0" fontId="18" fillId="0" borderId="2" xfId="0" applyFont="1" applyBorder="1" applyProtection="1">
      <protection locked="0"/>
    </xf>
    <xf numFmtId="14" fontId="18" fillId="0" borderId="37" xfId="0" applyNumberFormat="1" applyFont="1" applyBorder="1" applyAlignment="1">
      <alignment horizontal="center" wrapText="1"/>
    </xf>
    <xf numFmtId="14" fontId="18" fillId="0" borderId="37" xfId="0" applyNumberFormat="1" applyFont="1" applyBorder="1" applyAlignment="1">
      <alignment horizontal="center"/>
    </xf>
    <xf numFmtId="14" fontId="18" fillId="0" borderId="0" xfId="0" applyNumberFormat="1" applyFont="1" applyAlignment="1" applyProtection="1">
      <alignment horizontal="center"/>
      <protection locked="0"/>
    </xf>
    <xf numFmtId="14" fontId="18" fillId="31" borderId="37" xfId="0" applyNumberFormat="1" applyFont="1" applyFill="1" applyBorder="1" applyAlignment="1">
      <alignment horizontal="center" wrapText="1"/>
    </xf>
    <xf numFmtId="0" fontId="21" fillId="5" borderId="56" xfId="0" applyFont="1" applyFill="1" applyBorder="1" applyAlignment="1">
      <alignment horizontal="center" vertical="center" wrapText="1"/>
    </xf>
    <xf numFmtId="0" fontId="58" fillId="0" borderId="31" xfId="0" applyFont="1" applyBorder="1" applyAlignment="1">
      <alignment horizontal="center"/>
    </xf>
    <xf numFmtId="0" fontId="59" fillId="0" borderId="8" xfId="0" applyFont="1" applyBorder="1" applyProtection="1">
      <protection locked="0"/>
    </xf>
    <xf numFmtId="0" fontId="59" fillId="0" borderId="1" xfId="0" applyFont="1" applyBorder="1" applyProtection="1">
      <protection locked="0"/>
    </xf>
    <xf numFmtId="14" fontId="59" fillId="0" borderId="37" xfId="0" applyNumberFormat="1" applyFont="1" applyBorder="1" applyAlignment="1" applyProtection="1">
      <alignment horizontal="center"/>
      <protection locked="0"/>
    </xf>
    <xf numFmtId="0" fontId="59" fillId="0" borderId="8" xfId="0" applyFont="1" applyBorder="1" applyAlignment="1" applyProtection="1">
      <alignment horizontal="left"/>
      <protection locked="0"/>
    </xf>
    <xf numFmtId="0" fontId="59" fillId="0" borderId="9" xfId="0" applyFont="1" applyBorder="1" applyAlignment="1" applyProtection="1">
      <alignment horizontal="center"/>
      <protection locked="0"/>
    </xf>
    <xf numFmtId="0" fontId="59" fillId="0" borderId="53" xfId="0" applyFont="1" applyBorder="1" applyProtection="1">
      <protection locked="0"/>
    </xf>
    <xf numFmtId="0" fontId="60" fillId="0" borderId="53" xfId="0" applyFont="1" applyBorder="1" applyProtection="1">
      <protection locked="0"/>
    </xf>
    <xf numFmtId="0" fontId="14" fillId="8" borderId="6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11" borderId="71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5" borderId="72" xfId="0" applyFont="1" applyFill="1" applyBorder="1" applyAlignment="1">
      <alignment horizontal="center" vertical="center" textRotation="90" wrapText="1"/>
    </xf>
    <xf numFmtId="0" fontId="7" fillId="4" borderId="50" xfId="0" applyFont="1" applyFill="1" applyBorder="1" applyAlignment="1">
      <alignment horizontal="center" vertical="center"/>
    </xf>
    <xf numFmtId="0" fontId="18" fillId="0" borderId="38" xfId="0" applyFont="1" applyBorder="1" applyAlignment="1" applyProtection="1">
      <alignment horizontal="center"/>
      <protection locked="0"/>
    </xf>
    <xf numFmtId="0" fontId="18" fillId="0" borderId="48" xfId="0" applyFont="1" applyBorder="1" applyAlignment="1" applyProtection="1">
      <alignment horizontal="center"/>
      <protection locked="0"/>
    </xf>
    <xf numFmtId="0" fontId="18" fillId="0" borderId="20" xfId="0" applyFont="1" applyBorder="1" applyAlignment="1" applyProtection="1">
      <alignment horizontal="center"/>
      <protection locked="0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28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24" borderId="33" xfId="0" applyFont="1" applyFill="1" applyBorder="1" applyAlignment="1">
      <alignment horizontal="center" vertical="center"/>
    </xf>
    <xf numFmtId="0" fontId="21" fillId="24" borderId="46" xfId="0" applyFont="1" applyFill="1" applyBorder="1" applyAlignment="1">
      <alignment horizontal="center" vertical="center"/>
    </xf>
    <xf numFmtId="0" fontId="21" fillId="24" borderId="38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0" fontId="29" fillId="11" borderId="51" xfId="0" applyFont="1" applyFill="1" applyBorder="1" applyAlignment="1">
      <alignment horizontal="left" vertical="center" wrapText="1"/>
    </xf>
    <xf numFmtId="0" fontId="29" fillId="11" borderId="52" xfId="0" applyFont="1" applyFill="1" applyBorder="1" applyAlignment="1">
      <alignment horizontal="left" vertical="center" wrapText="1"/>
    </xf>
    <xf numFmtId="0" fontId="29" fillId="11" borderId="19" xfId="0" applyFont="1" applyFill="1" applyBorder="1" applyAlignment="1">
      <alignment horizontal="left" vertical="center" wrapText="1"/>
    </xf>
    <xf numFmtId="0" fontId="29" fillId="11" borderId="0" xfId="0" applyFont="1" applyFill="1" applyAlignment="1">
      <alignment horizontal="left" vertical="center" wrapText="1"/>
    </xf>
    <xf numFmtId="0" fontId="10" fillId="18" borderId="4" xfId="0" applyFont="1" applyFill="1" applyBorder="1" applyAlignment="1">
      <alignment horizontal="center" vertical="center" wrapText="1"/>
    </xf>
    <xf numFmtId="0" fontId="10" fillId="18" borderId="16" xfId="0" applyFont="1" applyFill="1" applyBorder="1" applyAlignment="1">
      <alignment horizontal="center" vertical="center" wrapText="1"/>
    </xf>
    <xf numFmtId="0" fontId="32" fillId="19" borderId="4" xfId="0" applyFont="1" applyFill="1" applyBorder="1" applyAlignment="1">
      <alignment horizontal="center" vertical="center" wrapText="1"/>
    </xf>
    <xf numFmtId="0" fontId="32" fillId="19" borderId="16" xfId="0" applyFont="1" applyFill="1" applyBorder="1" applyAlignment="1">
      <alignment horizontal="center" vertical="center" wrapText="1"/>
    </xf>
    <xf numFmtId="0" fontId="32" fillId="19" borderId="5" xfId="0" applyFont="1" applyFill="1" applyBorder="1" applyAlignment="1">
      <alignment horizontal="center" vertical="center"/>
    </xf>
    <xf numFmtId="0" fontId="29" fillId="11" borderId="22" xfId="0" applyFont="1" applyFill="1" applyBorder="1" applyAlignment="1">
      <alignment horizontal="center" vertical="center" wrapText="1"/>
    </xf>
    <xf numFmtId="0" fontId="29" fillId="11" borderId="23" xfId="0" applyFont="1" applyFill="1" applyBorder="1" applyAlignment="1">
      <alignment horizontal="center" vertical="center" wrapText="1"/>
    </xf>
    <xf numFmtId="0" fontId="29" fillId="11" borderId="19" xfId="0" applyFont="1" applyFill="1" applyBorder="1" applyAlignment="1">
      <alignment horizontal="center" vertical="center" wrapText="1"/>
    </xf>
    <xf numFmtId="0" fontId="29" fillId="11" borderId="0" xfId="0" applyFont="1" applyFill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4" fontId="13" fillId="15" borderId="1" xfId="1" applyFont="1" applyFill="1" applyBorder="1" applyAlignment="1">
      <alignment horizontal="center" vertical="center" wrapText="1"/>
    </xf>
    <xf numFmtId="0" fontId="28" fillId="17" borderId="4" xfId="0" applyFont="1" applyFill="1" applyBorder="1" applyAlignment="1">
      <alignment horizontal="left" vertical="center"/>
    </xf>
    <xf numFmtId="0" fontId="28" fillId="17" borderId="16" xfId="0" applyFont="1" applyFill="1" applyBorder="1" applyAlignment="1">
      <alignment horizontal="left" vertical="center"/>
    </xf>
    <xf numFmtId="0" fontId="28" fillId="17" borderId="5" xfId="0" applyFont="1" applyFill="1" applyBorder="1" applyAlignment="1">
      <alignment horizontal="left" vertical="center"/>
    </xf>
  </cellXfs>
  <cellStyles count="44">
    <cellStyle name="Ausgabe 2" xfId="4" xr:uid="{00000000-0005-0000-0000-000000000000}"/>
    <cellStyle name="Ausgabe 2 2" xfId="5" xr:uid="{00000000-0005-0000-0000-000001000000}"/>
    <cellStyle name="Ausgabe 3" xfId="6" xr:uid="{00000000-0005-0000-0000-000002000000}"/>
    <cellStyle name="Berechnung 2" xfId="7" xr:uid="{00000000-0005-0000-0000-000003000000}"/>
    <cellStyle name="Berechnung 2 2" xfId="8" xr:uid="{00000000-0005-0000-0000-000004000000}"/>
    <cellStyle name="Berechnung 3" xfId="9" xr:uid="{00000000-0005-0000-0000-000005000000}"/>
    <cellStyle name="Eingabe 2" xfId="10" xr:uid="{00000000-0005-0000-0000-000006000000}"/>
    <cellStyle name="Eingabe 2 2" xfId="11" xr:uid="{00000000-0005-0000-0000-000007000000}"/>
    <cellStyle name="Eingabe 3" xfId="12" xr:uid="{00000000-0005-0000-0000-000008000000}"/>
    <cellStyle name="Ergebnis 1" xfId="13" xr:uid="{00000000-0005-0000-0000-000009000000}"/>
    <cellStyle name="Ergebnis 2" xfId="14" xr:uid="{00000000-0005-0000-0000-00000A000000}"/>
    <cellStyle name="Ergebnis 2 2" xfId="15" xr:uid="{00000000-0005-0000-0000-00000B000000}"/>
    <cellStyle name="Erklärender Text 2" xfId="16" xr:uid="{00000000-0005-0000-0000-00000C000000}"/>
    <cellStyle name="Erklärender Text 3" xfId="17" xr:uid="{00000000-0005-0000-0000-00000D000000}"/>
    <cellStyle name="Euro" xfId="18" xr:uid="{00000000-0005-0000-0000-00000E000000}"/>
    <cellStyle name="Euro 2" xfId="19" xr:uid="{00000000-0005-0000-0000-00000F000000}"/>
    <cellStyle name="Euro 3" xfId="20" xr:uid="{00000000-0005-0000-0000-000010000000}"/>
    <cellStyle name="Excel Built-in Normal" xfId="21" xr:uid="{00000000-0005-0000-0000-000011000000}"/>
    <cellStyle name="Hyperlink 2" xfId="22" xr:uid="{00000000-0005-0000-0000-000013000000}"/>
    <cellStyle name="Hyperlink 3" xfId="23" xr:uid="{00000000-0005-0000-0000-000014000000}"/>
    <cellStyle name="Hyperlink 4" xfId="24" xr:uid="{00000000-0005-0000-0000-000015000000}"/>
    <cellStyle name="Link" xfId="43" builtinId="8"/>
    <cellStyle name="Neutral 2" xfId="25" xr:uid="{00000000-0005-0000-0000-000016000000}"/>
    <cellStyle name="Neutral 3" xfId="26" xr:uid="{00000000-0005-0000-0000-000017000000}"/>
    <cellStyle name="Normal 2" xfId="27" xr:uid="{00000000-0005-0000-0000-000018000000}"/>
    <cellStyle name="Normal 2 2" xfId="28" xr:uid="{00000000-0005-0000-0000-000019000000}"/>
    <cellStyle name="Standard" xfId="0" builtinId="0"/>
    <cellStyle name="Standard 2" xfId="2" xr:uid="{00000000-0005-0000-0000-00001B000000}"/>
    <cellStyle name="Standard 2 2" xfId="3" xr:uid="{00000000-0005-0000-0000-00001C000000}"/>
    <cellStyle name="Standard 3" xfId="29" xr:uid="{00000000-0005-0000-0000-00001D000000}"/>
    <cellStyle name="Standard 3 2" xfId="30" xr:uid="{00000000-0005-0000-0000-00001E000000}"/>
    <cellStyle name="Standard 3 3" xfId="31" xr:uid="{00000000-0005-0000-0000-00001F000000}"/>
    <cellStyle name="Standard 3 4" xfId="32" xr:uid="{00000000-0005-0000-0000-000020000000}"/>
    <cellStyle name="Standard 3 5" xfId="33" xr:uid="{00000000-0005-0000-0000-000021000000}"/>
    <cellStyle name="Standard 4" xfId="34" xr:uid="{00000000-0005-0000-0000-000022000000}"/>
    <cellStyle name="Standard 5" xfId="35" xr:uid="{00000000-0005-0000-0000-000023000000}"/>
    <cellStyle name="Standard 6" xfId="36" xr:uid="{00000000-0005-0000-0000-000024000000}"/>
    <cellStyle name="Standard 7" xfId="37" xr:uid="{00000000-0005-0000-0000-000025000000}"/>
    <cellStyle name="Standard 8" xfId="38" xr:uid="{00000000-0005-0000-0000-000026000000}"/>
    <cellStyle name="Überschrift 1 1" xfId="39" xr:uid="{00000000-0005-0000-0000-000027000000}"/>
    <cellStyle name="Währung" xfId="1" builtinId="4"/>
    <cellStyle name="Währung 2" xfId="40" xr:uid="{00000000-0005-0000-0000-000029000000}"/>
    <cellStyle name="Warnender Text 2" xfId="41" xr:uid="{00000000-0005-0000-0000-00002A000000}"/>
    <cellStyle name="Warnender Text 3" xfId="42" xr:uid="{00000000-0005-0000-0000-00002B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ximus/AppData/Local/Temp/Nachmeldung%20RIVSH%20zur%20DM%20Show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ilnehmer"/>
      <sheetName val="Delegierte"/>
      <sheetName val="Listen"/>
      <sheetName val="Gussmann_ListOfClubs"/>
    </sheetNames>
    <sheetDataSet>
      <sheetData sheetId="0" refreshError="1"/>
      <sheetData sheetId="1" refreshError="1"/>
      <sheetData sheetId="2">
        <row r="105">
          <cell r="A105" t="str">
            <v>Ja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Y391"/>
  <sheetViews>
    <sheetView tabSelected="1" zoomScaleNormal="100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L20" sqref="L20"/>
    </sheetView>
  </sheetViews>
  <sheetFormatPr baseColWidth="10" defaultColWidth="11.42578125" defaultRowHeight="12.75" x14ac:dyDescent="0.2"/>
  <cols>
    <col min="1" max="1" width="4" style="1" bestFit="1" customWidth="1"/>
    <col min="2" max="2" width="20.28515625" style="269" customWidth="1"/>
    <col min="3" max="3" width="19.140625" customWidth="1"/>
    <col min="4" max="4" width="12.7109375" style="1" bestFit="1" customWidth="1"/>
    <col min="5" max="5" width="21.85546875" style="2" customWidth="1"/>
    <col min="6" max="6" width="7.28515625" style="1" customWidth="1"/>
    <col min="7" max="8" width="7.85546875" style="1" bestFit="1" customWidth="1"/>
    <col min="9" max="9" width="7.85546875" style="1" customWidth="1"/>
    <col min="10" max="10" width="7.85546875" style="1" bestFit="1" customWidth="1"/>
    <col min="11" max="11" width="14.28515625" style="1" bestFit="1" customWidth="1"/>
    <col min="12" max="12" width="39.42578125" customWidth="1"/>
    <col min="13" max="14" width="20.140625" style="2" customWidth="1"/>
    <col min="15" max="15" width="29" style="2" bestFit="1" customWidth="1"/>
    <col min="16" max="19" width="8.7109375" style="41" customWidth="1"/>
    <col min="20" max="20" width="8.7109375" style="1" customWidth="1"/>
    <col min="21" max="25" width="27.42578125" hidden="1" customWidth="1"/>
  </cols>
  <sheetData>
    <row r="1" spans="1:25" ht="36.75" customHeight="1" thickBot="1" x14ac:dyDescent="0.25">
      <c r="A1" s="301" t="s">
        <v>0</v>
      </c>
      <c r="B1" s="305" t="s">
        <v>59</v>
      </c>
      <c r="C1" s="306"/>
      <c r="D1" s="307"/>
      <c r="E1" s="308" t="s">
        <v>58</v>
      </c>
      <c r="F1" s="309"/>
      <c r="G1" s="305" t="s">
        <v>70</v>
      </c>
      <c r="H1" s="306"/>
      <c r="I1" s="306"/>
      <c r="J1" s="307"/>
      <c r="K1" s="282" t="s">
        <v>637</v>
      </c>
      <c r="L1" s="303" t="s">
        <v>3</v>
      </c>
      <c r="M1" s="320" t="s">
        <v>507</v>
      </c>
      <c r="N1" s="321"/>
      <c r="O1" s="322"/>
      <c r="P1" s="318" t="s">
        <v>114</v>
      </c>
      <c r="Q1" s="319"/>
      <c r="R1" s="319"/>
      <c r="S1" s="319"/>
      <c r="T1" s="319"/>
      <c r="U1" s="310" t="s">
        <v>529</v>
      </c>
      <c r="V1" s="311"/>
      <c r="W1" s="312"/>
      <c r="X1" s="312"/>
      <c r="Y1" s="313"/>
    </row>
    <row r="2" spans="1:25" ht="128.25" thickBot="1" x14ac:dyDescent="0.25">
      <c r="A2" s="302"/>
      <c r="B2" s="265" t="s">
        <v>1</v>
      </c>
      <c r="C2" s="19" t="s">
        <v>2</v>
      </c>
      <c r="D2" s="183" t="s">
        <v>69</v>
      </c>
      <c r="E2" s="7" t="s">
        <v>776</v>
      </c>
      <c r="F2" s="184" t="s">
        <v>54</v>
      </c>
      <c r="G2" s="192" t="s">
        <v>55</v>
      </c>
      <c r="H2" s="24" t="s">
        <v>56</v>
      </c>
      <c r="I2" s="296" t="s">
        <v>780</v>
      </c>
      <c r="J2" s="193" t="s">
        <v>57</v>
      </c>
      <c r="K2" s="140" t="s">
        <v>638</v>
      </c>
      <c r="L2" s="304"/>
      <c r="M2" s="20" t="s">
        <v>508</v>
      </c>
      <c r="N2" s="20" t="s">
        <v>129</v>
      </c>
      <c r="O2" s="8" t="s">
        <v>128</v>
      </c>
      <c r="P2" s="154" t="s">
        <v>509</v>
      </c>
      <c r="Q2" s="155" t="s">
        <v>132</v>
      </c>
      <c r="R2" s="155" t="s">
        <v>133</v>
      </c>
      <c r="S2" s="155" t="s">
        <v>134</v>
      </c>
      <c r="T2" s="206" t="s">
        <v>115</v>
      </c>
      <c r="U2" s="226" t="s">
        <v>530</v>
      </c>
      <c r="V2" s="236" t="s">
        <v>533</v>
      </c>
      <c r="W2" s="229" t="s">
        <v>532</v>
      </c>
      <c r="X2" s="213" t="s">
        <v>527</v>
      </c>
      <c r="Y2" s="214" t="s">
        <v>528</v>
      </c>
    </row>
    <row r="3" spans="1:25" s="18" customFormat="1" ht="13.5" hidden="1" thickBot="1" x14ac:dyDescent="0.25">
      <c r="A3" s="22" t="s">
        <v>52</v>
      </c>
      <c r="B3" s="266" t="s">
        <v>4</v>
      </c>
      <c r="C3" s="13" t="s">
        <v>5</v>
      </c>
      <c r="D3" s="25">
        <v>32964</v>
      </c>
      <c r="E3" s="270" t="s">
        <v>267</v>
      </c>
      <c r="F3" s="185" t="s">
        <v>15</v>
      </c>
      <c r="G3" s="28" t="s">
        <v>34</v>
      </c>
      <c r="H3" s="26"/>
      <c r="I3" s="297"/>
      <c r="J3" s="27"/>
      <c r="K3" s="10" t="s">
        <v>88</v>
      </c>
      <c r="L3" s="133" t="s">
        <v>526</v>
      </c>
      <c r="M3" s="128" t="str">
        <f t="shared" ref="M3:M66" si="0">IF(E3&lt;&gt;"",VLOOKUP(E3,ListOfClubs,2,FALSE),"")</f>
        <v>Neuköllner SF</v>
      </c>
      <c r="N3" s="128" t="str">
        <f t="shared" ref="N3:N8" si="1">IF(F3&lt;&gt;"",VLOOKUP(F3,Verband,2),"")</f>
        <v>Inline- und Rollsport-Verband Berlin e.V.</v>
      </c>
      <c r="O3" s="128" t="s">
        <v>51</v>
      </c>
      <c r="P3" s="323" t="s">
        <v>511</v>
      </c>
      <c r="Q3" s="324"/>
      <c r="R3" s="324"/>
      <c r="S3" s="324"/>
      <c r="T3" s="324"/>
      <c r="U3" s="218"/>
      <c r="V3" s="237"/>
      <c r="W3" s="219"/>
      <c r="X3" s="219"/>
      <c r="Y3" s="220"/>
    </row>
    <row r="4" spans="1:25" s="18" customFormat="1" ht="13.5" hidden="1" thickBot="1" x14ac:dyDescent="0.25">
      <c r="A4" s="23" t="s">
        <v>52</v>
      </c>
      <c r="B4" s="14" t="s">
        <v>10</v>
      </c>
      <c r="C4" s="15" t="s">
        <v>9</v>
      </c>
      <c r="D4" s="21">
        <v>34699</v>
      </c>
      <c r="E4" s="271" t="s">
        <v>268</v>
      </c>
      <c r="F4" s="121" t="s">
        <v>15</v>
      </c>
      <c r="G4" s="11" t="s">
        <v>553</v>
      </c>
      <c r="H4" s="12" t="s">
        <v>554</v>
      </c>
      <c r="I4" s="121"/>
      <c r="J4" s="29" t="s">
        <v>37</v>
      </c>
      <c r="K4" s="11" t="s">
        <v>89</v>
      </c>
      <c r="L4" s="134" t="s">
        <v>8</v>
      </c>
      <c r="M4" s="129" t="str">
        <f t="shared" si="0"/>
        <v>OSC Berlin</v>
      </c>
      <c r="N4" s="129" t="str">
        <f t="shared" si="1"/>
        <v>Inline- und Rollsport-Verband Berlin e.V.</v>
      </c>
      <c r="O4" s="129" t="s">
        <v>53</v>
      </c>
      <c r="P4" s="325"/>
      <c r="Q4" s="326"/>
      <c r="R4" s="326"/>
      <c r="S4" s="326"/>
      <c r="T4" s="326"/>
      <c r="U4" s="221"/>
      <c r="V4" s="238"/>
      <c r="W4" s="222"/>
      <c r="X4" s="222"/>
      <c r="Y4" s="223"/>
    </row>
    <row r="5" spans="1:25" s="18" customFormat="1" ht="13.5" hidden="1" thickBot="1" x14ac:dyDescent="0.25">
      <c r="A5" s="23" t="s">
        <v>52</v>
      </c>
      <c r="B5" s="14" t="s">
        <v>71</v>
      </c>
      <c r="C5" s="15" t="s">
        <v>72</v>
      </c>
      <c r="D5" s="21">
        <v>32964</v>
      </c>
      <c r="E5" s="271" t="s">
        <v>534</v>
      </c>
      <c r="F5" s="121" t="s">
        <v>15</v>
      </c>
      <c r="G5" s="11" t="s">
        <v>553</v>
      </c>
      <c r="H5" s="12" t="s">
        <v>554</v>
      </c>
      <c r="I5" s="121"/>
      <c r="J5" s="29" t="s">
        <v>37</v>
      </c>
      <c r="K5" s="11" t="s">
        <v>11</v>
      </c>
      <c r="L5" s="135" t="s">
        <v>8</v>
      </c>
      <c r="M5" s="129" t="str">
        <f t="shared" si="0"/>
        <v>RollschuhParadies Berlin</v>
      </c>
      <c r="N5" s="129" t="str">
        <f t="shared" si="1"/>
        <v>Inline- und Rollsport-Verband Berlin e.V.</v>
      </c>
      <c r="O5" s="129" t="s">
        <v>85</v>
      </c>
      <c r="P5" s="314" t="s">
        <v>510</v>
      </c>
      <c r="Q5" s="315"/>
      <c r="R5" s="315"/>
      <c r="S5" s="315"/>
      <c r="T5" s="315"/>
      <c r="U5" s="221"/>
      <c r="V5" s="238"/>
      <c r="W5" s="222"/>
      <c r="X5" s="222"/>
      <c r="Y5" s="223"/>
    </row>
    <row r="6" spans="1:25" s="18" customFormat="1" ht="13.5" hidden="1" thickBot="1" x14ac:dyDescent="0.25">
      <c r="A6" s="23" t="s">
        <v>52</v>
      </c>
      <c r="B6" s="14" t="s">
        <v>10</v>
      </c>
      <c r="C6" s="15" t="s">
        <v>73</v>
      </c>
      <c r="D6" s="21">
        <v>26298</v>
      </c>
      <c r="E6" s="271" t="s">
        <v>465</v>
      </c>
      <c r="F6" s="121" t="s">
        <v>15</v>
      </c>
      <c r="G6" s="11" t="s">
        <v>554</v>
      </c>
      <c r="H6" s="12" t="s">
        <v>553</v>
      </c>
      <c r="I6" s="121"/>
      <c r="J6" s="29"/>
      <c r="K6" s="11" t="s">
        <v>12</v>
      </c>
      <c r="L6" s="135"/>
      <c r="M6" s="129" t="str">
        <f t="shared" si="0"/>
        <v>Weddinger ERC</v>
      </c>
      <c r="N6" s="129" t="str">
        <f t="shared" si="1"/>
        <v>Inline- und Rollsport-Verband Berlin e.V.</v>
      </c>
      <c r="O6" s="129" t="s">
        <v>86</v>
      </c>
      <c r="P6" s="316"/>
      <c r="Q6" s="317"/>
      <c r="R6" s="317"/>
      <c r="S6" s="317"/>
      <c r="T6" s="317"/>
      <c r="U6" s="221"/>
      <c r="V6" s="238"/>
      <c r="W6" s="222"/>
      <c r="X6" s="222"/>
      <c r="Y6" s="223"/>
    </row>
    <row r="7" spans="1:25" s="18" customFormat="1" ht="13.5" hidden="1" thickBot="1" x14ac:dyDescent="0.25">
      <c r="A7" s="23" t="s">
        <v>52</v>
      </c>
      <c r="B7" s="14" t="s">
        <v>74</v>
      </c>
      <c r="C7" s="15" t="s">
        <v>75</v>
      </c>
      <c r="D7" s="21">
        <v>35553</v>
      </c>
      <c r="E7" s="14" t="s">
        <v>267</v>
      </c>
      <c r="F7" s="121" t="s">
        <v>15</v>
      </c>
      <c r="G7" s="11" t="s">
        <v>33</v>
      </c>
      <c r="H7" s="12" t="s">
        <v>31</v>
      </c>
      <c r="I7" s="121"/>
      <c r="J7" s="29"/>
      <c r="K7" s="11" t="s">
        <v>76</v>
      </c>
      <c r="L7" s="135"/>
      <c r="M7" s="129" t="str">
        <f t="shared" si="0"/>
        <v>Neuköllner SF</v>
      </c>
      <c r="N7" s="129" t="str">
        <f t="shared" si="1"/>
        <v>Inline- und Rollsport-Verband Berlin e.V.</v>
      </c>
      <c r="O7" s="129" t="s">
        <v>87</v>
      </c>
      <c r="P7" s="316"/>
      <c r="Q7" s="317"/>
      <c r="R7" s="317"/>
      <c r="S7" s="317"/>
      <c r="T7" s="317"/>
      <c r="U7" s="221"/>
      <c r="V7" s="238"/>
      <c r="W7" s="222"/>
      <c r="X7" s="222"/>
      <c r="Y7" s="223"/>
    </row>
    <row r="8" spans="1:25" s="18" customFormat="1" ht="13.5" hidden="1" thickBot="1" x14ac:dyDescent="0.25">
      <c r="A8" s="272" t="s">
        <v>52</v>
      </c>
      <c r="B8" s="267" t="s">
        <v>77</v>
      </c>
      <c r="C8" s="16" t="s">
        <v>78</v>
      </c>
      <c r="D8" s="273">
        <v>38186</v>
      </c>
      <c r="E8" s="188" t="s">
        <v>267</v>
      </c>
      <c r="F8" s="189" t="s">
        <v>15</v>
      </c>
      <c r="G8" s="11" t="s">
        <v>34</v>
      </c>
      <c r="H8" s="12" t="s">
        <v>33</v>
      </c>
      <c r="I8" s="121"/>
      <c r="J8" s="29"/>
      <c r="K8" s="17" t="s">
        <v>76</v>
      </c>
      <c r="L8" s="272"/>
      <c r="M8" s="129" t="str">
        <f t="shared" si="0"/>
        <v>Neuköllner SF</v>
      </c>
      <c r="N8" s="129" t="str">
        <f t="shared" si="1"/>
        <v>Inline- und Rollsport-Verband Berlin e.V.</v>
      </c>
      <c r="O8" s="129" t="s">
        <v>87</v>
      </c>
      <c r="P8" s="316"/>
      <c r="Q8" s="317"/>
      <c r="R8" s="317"/>
      <c r="S8" s="317"/>
      <c r="T8" s="317"/>
      <c r="U8" s="221"/>
      <c r="V8" s="238"/>
      <c r="W8" s="222"/>
      <c r="X8" s="222"/>
      <c r="Y8" s="223"/>
    </row>
    <row r="9" spans="1:25" s="64" customFormat="1" ht="16.5" customHeight="1" x14ac:dyDescent="0.3">
      <c r="A9" s="147">
        <v>1</v>
      </c>
      <c r="B9" s="253"/>
      <c r="C9" s="254"/>
      <c r="D9" s="255"/>
      <c r="E9" s="263"/>
      <c r="F9" s="258"/>
      <c r="G9" s="257"/>
      <c r="H9" s="298"/>
      <c r="I9" s="298"/>
      <c r="J9" s="258"/>
      <c r="K9" s="264"/>
      <c r="L9" s="274"/>
      <c r="M9" s="144" t="str">
        <f t="shared" si="0"/>
        <v/>
      </c>
      <c r="N9" s="144" t="str">
        <f t="shared" ref="N9:N72" si="2">IF(F9&lt;&gt;"",VLOOKUP(F9,Verband,2,FALSE),"")</f>
        <v/>
      </c>
      <c r="O9" s="130" t="str">
        <f t="shared" ref="O9:O72" si="3">IF(K9&lt;&gt;"",VLOOKUP(K9,Wbw_List,2,FALSE),"")</f>
        <v/>
      </c>
      <c r="P9" s="156" t="b">
        <f t="shared" ref="P9:P72" si="4">IF(K9&lt;&gt;"",VLOOKUP(K9,Wbw_List,5))</f>
        <v>0</v>
      </c>
      <c r="Q9" s="157" t="str">
        <f t="shared" ref="Q9:Q72" si="5">IF(B9&lt;&gt;"",C9&amp;" "&amp;B9,"FALSCH")</f>
        <v>FALSCH</v>
      </c>
      <c r="R9" s="157" t="str">
        <f t="shared" ref="R9:R72" si="6">IF(E9&lt;&gt;"",IFERROR(VLOOKUP(E9,ListOfClubs,1,FALSE),E9),"FALSCH")</f>
        <v>FALSCH</v>
      </c>
      <c r="S9" s="157" t="str">
        <f t="shared" ref="S9:S72" si="7">IF(F9&lt;&gt;"",F9,"FALSCH")</f>
        <v>FALSCH</v>
      </c>
      <c r="T9" s="201" t="b">
        <f>IF(K9&lt;&gt;"",IF(VLOOKUP(K9,Wbw_List,3)="e",IF(AND(#REF!="Ja",#REF!="Ja"),"both",IF(#REF!="Ja","figures",IF(#REF!="Ja","free"))),VLOOKUP(VLOOKUP(K9,Wbw_List,3),Disziplinen,3)))</f>
        <v>0</v>
      </c>
      <c r="U9" s="207"/>
      <c r="V9" s="239"/>
      <c r="W9" s="250"/>
      <c r="X9" s="205"/>
      <c r="Y9" s="208"/>
    </row>
    <row r="10" spans="1:25" s="64" customFormat="1" ht="16.5" customHeight="1" x14ac:dyDescent="0.3">
      <c r="A10" s="148">
        <v>2</v>
      </c>
      <c r="B10" s="65"/>
      <c r="C10" s="66"/>
      <c r="D10" s="256"/>
      <c r="E10" s="262"/>
      <c r="F10" s="122"/>
      <c r="G10" s="68"/>
      <c r="H10" s="67"/>
      <c r="I10" s="67"/>
      <c r="J10" s="138"/>
      <c r="K10" s="264"/>
      <c r="L10" s="136"/>
      <c r="M10" s="145" t="str">
        <f t="shared" si="0"/>
        <v/>
      </c>
      <c r="N10" s="145" t="str">
        <f t="shared" si="2"/>
        <v/>
      </c>
      <c r="O10" s="131" t="str">
        <f t="shared" si="3"/>
        <v/>
      </c>
      <c r="P10" s="150" t="b">
        <f t="shared" si="4"/>
        <v>0</v>
      </c>
      <c r="Q10" s="151" t="str">
        <f t="shared" si="5"/>
        <v>FALSCH</v>
      </c>
      <c r="R10" s="151" t="str">
        <f t="shared" si="6"/>
        <v>FALSCH</v>
      </c>
      <c r="S10" s="151" t="str">
        <f t="shared" si="7"/>
        <v>FALSCH</v>
      </c>
      <c r="T10" s="202" t="b">
        <f>IF(K10&lt;&gt;"",IF(VLOOKUP(K10,Wbw_List,3)="e",IF(AND(#REF!="Ja",#REF!="Ja"),"both",IF(#REF!="Ja","figures",IF(#REF!="Ja","free"))),VLOOKUP(VLOOKUP(K10,Wbw_List,3),Disziplinen,3)))</f>
        <v>0</v>
      </c>
      <c r="U10" s="207"/>
      <c r="V10" s="239"/>
      <c r="W10" s="250"/>
      <c r="X10" s="205"/>
      <c r="Y10" s="227"/>
    </row>
    <row r="11" spans="1:25" s="64" customFormat="1" ht="16.5" customHeight="1" x14ac:dyDescent="0.3">
      <c r="A11" s="148">
        <v>3</v>
      </c>
      <c r="B11" s="65"/>
      <c r="C11" s="66"/>
      <c r="D11" s="256"/>
      <c r="E11" s="262"/>
      <c r="F11" s="122"/>
      <c r="G11" s="68"/>
      <c r="H11" s="67"/>
      <c r="I11" s="67"/>
      <c r="J11" s="138"/>
      <c r="K11" s="264"/>
      <c r="L11" s="136"/>
      <c r="M11" s="145" t="str">
        <f t="shared" si="0"/>
        <v/>
      </c>
      <c r="N11" s="145" t="str">
        <f t="shared" si="2"/>
        <v/>
      </c>
      <c r="O11" s="131" t="str">
        <f t="shared" si="3"/>
        <v/>
      </c>
      <c r="P11" s="150" t="b">
        <f t="shared" si="4"/>
        <v>0</v>
      </c>
      <c r="Q11" s="151" t="str">
        <f t="shared" si="5"/>
        <v>FALSCH</v>
      </c>
      <c r="R11" s="151" t="str">
        <f t="shared" si="6"/>
        <v>FALSCH</v>
      </c>
      <c r="S11" s="151" t="str">
        <f t="shared" si="7"/>
        <v>FALSCH</v>
      </c>
      <c r="T11" s="202" t="b">
        <f>IF(K11&lt;&gt;"",IF(VLOOKUP(K11,Wbw_List,3)="e",IF(AND(#REF!="Ja",#REF!="Ja"),"both",IF(#REF!="Ja","figures",IF(#REF!="Ja","free"))),VLOOKUP(VLOOKUP(K11,Wbw_List,3),Disziplinen,3)))</f>
        <v>0</v>
      </c>
      <c r="U11" s="207"/>
      <c r="V11" s="239"/>
      <c r="W11" s="250"/>
      <c r="X11" s="205"/>
      <c r="Y11" s="227"/>
    </row>
    <row r="12" spans="1:25" s="64" customFormat="1" ht="16.5" customHeight="1" x14ac:dyDescent="0.3">
      <c r="A12" s="148">
        <v>4</v>
      </c>
      <c r="B12" s="65"/>
      <c r="C12" s="66"/>
      <c r="D12" s="256"/>
      <c r="E12" s="262"/>
      <c r="F12" s="122"/>
      <c r="G12" s="68"/>
      <c r="H12" s="67"/>
      <c r="I12" s="67"/>
      <c r="J12" s="138"/>
      <c r="K12" s="264"/>
      <c r="L12" s="136"/>
      <c r="M12" s="145" t="str">
        <f t="shared" si="0"/>
        <v/>
      </c>
      <c r="N12" s="145" t="str">
        <f t="shared" si="2"/>
        <v/>
      </c>
      <c r="O12" s="131" t="str">
        <f t="shared" si="3"/>
        <v/>
      </c>
      <c r="P12" s="150" t="b">
        <f t="shared" si="4"/>
        <v>0</v>
      </c>
      <c r="Q12" s="151" t="str">
        <f t="shared" si="5"/>
        <v>FALSCH</v>
      </c>
      <c r="R12" s="151" t="str">
        <f t="shared" si="6"/>
        <v>FALSCH</v>
      </c>
      <c r="S12" s="151" t="str">
        <f t="shared" si="7"/>
        <v>FALSCH</v>
      </c>
      <c r="T12" s="202" t="b">
        <f>IF(K12&lt;&gt;"",IF(VLOOKUP(K12,Wbw_List,3)="e",IF(AND(#REF!="Ja",#REF!="Ja"),"both",IF(#REF!="Ja","figures",IF(#REF!="Ja","free"))),VLOOKUP(VLOOKUP(K12,Wbw_List,3),Disziplinen,3)))</f>
        <v>0</v>
      </c>
      <c r="U12" s="207"/>
      <c r="V12" s="239"/>
      <c r="W12" s="250"/>
      <c r="X12" s="205"/>
      <c r="Y12" s="208"/>
    </row>
    <row r="13" spans="1:25" s="64" customFormat="1" ht="16.5" customHeight="1" x14ac:dyDescent="0.3">
      <c r="A13" s="148">
        <v>5</v>
      </c>
      <c r="B13" s="65"/>
      <c r="C13" s="66"/>
      <c r="D13" s="256"/>
      <c r="E13" s="262"/>
      <c r="F13" s="138"/>
      <c r="G13" s="68"/>
      <c r="H13" s="67"/>
      <c r="I13" s="67"/>
      <c r="J13" s="138"/>
      <c r="K13" s="264"/>
      <c r="L13" s="136"/>
      <c r="M13" s="145" t="str">
        <f t="shared" si="0"/>
        <v/>
      </c>
      <c r="N13" s="145" t="str">
        <f t="shared" si="2"/>
        <v/>
      </c>
      <c r="O13" s="131" t="str">
        <f t="shared" si="3"/>
        <v/>
      </c>
      <c r="P13" s="150" t="b">
        <f t="shared" si="4"/>
        <v>0</v>
      </c>
      <c r="Q13" s="151" t="str">
        <f t="shared" si="5"/>
        <v>FALSCH</v>
      </c>
      <c r="R13" s="151" t="str">
        <f t="shared" si="6"/>
        <v>FALSCH</v>
      </c>
      <c r="S13" s="151" t="str">
        <f t="shared" si="7"/>
        <v>FALSCH</v>
      </c>
      <c r="T13" s="202" t="b">
        <f>IF(K13&lt;&gt;"",IF(VLOOKUP(K13,Wbw_List,3)="e",IF(AND(#REF!="Ja",#REF!="Ja"),"both",IF(#REF!="Ja","figures",IF(#REF!="Ja","free"))),VLOOKUP(VLOOKUP(K13,Wbw_List,3),Disziplinen,3)))</f>
        <v>0</v>
      </c>
      <c r="U13" s="207"/>
      <c r="V13" s="239"/>
      <c r="W13" s="250"/>
      <c r="X13" s="205"/>
      <c r="Y13" s="227"/>
    </row>
    <row r="14" spans="1:25" s="64" customFormat="1" ht="16.5" customHeight="1" x14ac:dyDescent="0.3">
      <c r="A14" s="148">
        <v>6</v>
      </c>
      <c r="B14" s="65"/>
      <c r="C14" s="66"/>
      <c r="D14" s="256"/>
      <c r="E14" s="262"/>
      <c r="F14" s="138"/>
      <c r="G14" s="68"/>
      <c r="H14" s="67"/>
      <c r="I14" s="67"/>
      <c r="J14" s="138"/>
      <c r="K14" s="264"/>
      <c r="L14" s="136"/>
      <c r="M14" s="145" t="str">
        <f t="shared" si="0"/>
        <v/>
      </c>
      <c r="N14" s="145" t="str">
        <f t="shared" si="2"/>
        <v/>
      </c>
      <c r="O14" s="131" t="str">
        <f t="shared" si="3"/>
        <v/>
      </c>
      <c r="P14" s="150" t="b">
        <f t="shared" si="4"/>
        <v>0</v>
      </c>
      <c r="Q14" s="151" t="str">
        <f t="shared" si="5"/>
        <v>FALSCH</v>
      </c>
      <c r="R14" s="151" t="str">
        <f t="shared" si="6"/>
        <v>FALSCH</v>
      </c>
      <c r="S14" s="151" t="str">
        <f t="shared" si="7"/>
        <v>FALSCH</v>
      </c>
      <c r="T14" s="202" t="b">
        <f>IF(K14&lt;&gt;"",IF(VLOOKUP(K14,Wbw_List,3)="e",IF(AND(#REF!="Ja",#REF!="Ja"),"both",IF(#REF!="Ja","figures",IF(#REF!="Ja","free"))),VLOOKUP(VLOOKUP(K14,Wbw_List,3),Disziplinen,3)))</f>
        <v>0</v>
      </c>
      <c r="U14" s="207"/>
      <c r="V14" s="239"/>
      <c r="W14" s="250"/>
      <c r="X14" s="205"/>
      <c r="Y14" s="227"/>
    </row>
    <row r="15" spans="1:25" s="64" customFormat="1" ht="16.5" customHeight="1" x14ac:dyDescent="0.3">
      <c r="A15" s="148">
        <v>7</v>
      </c>
      <c r="B15" s="65"/>
      <c r="C15" s="66"/>
      <c r="D15" s="256"/>
      <c r="E15" s="262"/>
      <c r="F15" s="138"/>
      <c r="G15" s="68"/>
      <c r="H15" s="67"/>
      <c r="I15" s="67"/>
      <c r="J15" s="138"/>
      <c r="K15" s="264"/>
      <c r="L15" s="136"/>
      <c r="M15" s="145" t="str">
        <f t="shared" si="0"/>
        <v/>
      </c>
      <c r="N15" s="145" t="str">
        <f t="shared" si="2"/>
        <v/>
      </c>
      <c r="O15" s="131" t="str">
        <f t="shared" si="3"/>
        <v/>
      </c>
      <c r="P15" s="150" t="b">
        <f t="shared" si="4"/>
        <v>0</v>
      </c>
      <c r="Q15" s="151" t="str">
        <f t="shared" si="5"/>
        <v>FALSCH</v>
      </c>
      <c r="R15" s="151" t="str">
        <f t="shared" si="6"/>
        <v>FALSCH</v>
      </c>
      <c r="S15" s="151" t="str">
        <f t="shared" si="7"/>
        <v>FALSCH</v>
      </c>
      <c r="T15" s="202" t="b">
        <f>IF(K15&lt;&gt;"",IF(VLOOKUP(K15,Wbw_List,3)="e",IF(AND(#REF!="Ja",#REF!="Ja"),"both",IF(#REF!="Ja","figures",IF(#REF!="Ja","free"))),VLOOKUP(VLOOKUP(K15,Wbw_List,3),Disziplinen,3)))</f>
        <v>0</v>
      </c>
      <c r="U15" s="207"/>
      <c r="V15" s="249"/>
      <c r="W15" s="250"/>
      <c r="X15" s="205"/>
      <c r="Y15" s="227"/>
    </row>
    <row r="16" spans="1:25" s="64" customFormat="1" ht="16.5" customHeight="1" x14ac:dyDescent="0.3">
      <c r="A16" s="148">
        <v>8</v>
      </c>
      <c r="B16" s="65"/>
      <c r="C16" s="66"/>
      <c r="D16" s="256"/>
      <c r="E16" s="262"/>
      <c r="F16" s="138"/>
      <c r="G16" s="68"/>
      <c r="H16" s="67"/>
      <c r="I16" s="67"/>
      <c r="J16" s="138"/>
      <c r="K16" s="264"/>
      <c r="L16" s="136"/>
      <c r="M16" s="145" t="str">
        <f t="shared" si="0"/>
        <v/>
      </c>
      <c r="N16" s="145" t="str">
        <f t="shared" si="2"/>
        <v/>
      </c>
      <c r="O16" s="131" t="str">
        <f t="shared" si="3"/>
        <v/>
      </c>
      <c r="P16" s="150" t="b">
        <f t="shared" si="4"/>
        <v>0</v>
      </c>
      <c r="Q16" s="151" t="str">
        <f t="shared" si="5"/>
        <v>FALSCH</v>
      </c>
      <c r="R16" s="151" t="str">
        <f t="shared" si="6"/>
        <v>FALSCH</v>
      </c>
      <c r="S16" s="151" t="str">
        <f t="shared" si="7"/>
        <v>FALSCH</v>
      </c>
      <c r="T16" s="202" t="b">
        <f>IF(K16&lt;&gt;"",IF(VLOOKUP(K16,Wbw_List,3)="e",IF(AND(#REF!="Ja",#REF!="Ja"),"both",IF(#REF!="Ja","figures",IF(#REF!="Ja","free"))),VLOOKUP(VLOOKUP(K16,Wbw_List,3),Disziplinen,3)))</f>
        <v>0</v>
      </c>
      <c r="U16" s="207"/>
      <c r="V16" s="239"/>
      <c r="W16" s="250"/>
      <c r="X16" s="205"/>
      <c r="Y16" s="227"/>
    </row>
    <row r="17" spans="1:25" s="64" customFormat="1" ht="16.5" customHeight="1" x14ac:dyDescent="0.3">
      <c r="A17" s="148">
        <v>9</v>
      </c>
      <c r="B17" s="65"/>
      <c r="C17" s="66"/>
      <c r="D17" s="256"/>
      <c r="E17" s="262"/>
      <c r="F17" s="138"/>
      <c r="G17" s="68"/>
      <c r="H17" s="67"/>
      <c r="I17" s="67"/>
      <c r="J17" s="138"/>
      <c r="K17" s="264"/>
      <c r="L17" s="136"/>
      <c r="M17" s="145" t="str">
        <f t="shared" si="0"/>
        <v/>
      </c>
      <c r="N17" s="145" t="str">
        <f t="shared" si="2"/>
        <v/>
      </c>
      <c r="O17" s="131" t="str">
        <f t="shared" si="3"/>
        <v/>
      </c>
      <c r="P17" s="150" t="b">
        <f t="shared" si="4"/>
        <v>0</v>
      </c>
      <c r="Q17" s="151" t="str">
        <f t="shared" si="5"/>
        <v>FALSCH</v>
      </c>
      <c r="R17" s="151" t="str">
        <f t="shared" si="6"/>
        <v>FALSCH</v>
      </c>
      <c r="S17" s="151" t="str">
        <f t="shared" si="7"/>
        <v>FALSCH</v>
      </c>
      <c r="T17" s="202" t="b">
        <f>IF(K17&lt;&gt;"",IF(VLOOKUP(K17,Wbw_List,3)="e",IF(AND(#REF!="Ja",#REF!="Ja"),"both",IF(#REF!="Ja","figures",IF(#REF!="Ja","free"))),VLOOKUP(VLOOKUP(K17,Wbw_List,3),Disziplinen,3)))</f>
        <v>0</v>
      </c>
      <c r="U17" s="207"/>
      <c r="V17" s="249"/>
      <c r="W17" s="250"/>
      <c r="X17" s="205"/>
      <c r="Y17" s="227"/>
    </row>
    <row r="18" spans="1:25" s="64" customFormat="1" ht="16.5" customHeight="1" x14ac:dyDescent="0.3">
      <c r="A18" s="148">
        <v>10</v>
      </c>
      <c r="B18" s="65"/>
      <c r="C18" s="66"/>
      <c r="D18" s="256"/>
      <c r="E18" s="262"/>
      <c r="F18" s="138"/>
      <c r="G18" s="68"/>
      <c r="H18" s="67"/>
      <c r="I18" s="67"/>
      <c r="J18" s="138"/>
      <c r="K18" s="264"/>
      <c r="L18" s="136"/>
      <c r="M18" s="145" t="str">
        <f t="shared" si="0"/>
        <v/>
      </c>
      <c r="N18" s="145" t="str">
        <f t="shared" si="2"/>
        <v/>
      </c>
      <c r="O18" s="131" t="str">
        <f t="shared" si="3"/>
        <v/>
      </c>
      <c r="P18" s="150" t="b">
        <f t="shared" si="4"/>
        <v>0</v>
      </c>
      <c r="Q18" s="151" t="str">
        <f t="shared" si="5"/>
        <v>FALSCH</v>
      </c>
      <c r="R18" s="151" t="str">
        <f t="shared" si="6"/>
        <v>FALSCH</v>
      </c>
      <c r="S18" s="151" t="str">
        <f t="shared" si="7"/>
        <v>FALSCH</v>
      </c>
      <c r="T18" s="202" t="b">
        <f>IF(K18&lt;&gt;"",IF(VLOOKUP(K18,Wbw_List,3)="e",IF(AND(#REF!="Ja",#REF!="Ja"),"both",IF(#REF!="Ja","figures",IF(#REF!="Ja","free"))),VLOOKUP(VLOOKUP(K18,Wbw_List,3),Disziplinen,3)))</f>
        <v>0</v>
      </c>
      <c r="U18" s="207"/>
      <c r="V18" s="239"/>
      <c r="W18" s="205"/>
      <c r="X18" s="205"/>
      <c r="Y18" s="227"/>
    </row>
    <row r="19" spans="1:25" s="64" customFormat="1" ht="16.5" customHeight="1" x14ac:dyDescent="0.3">
      <c r="A19" s="148">
        <v>11</v>
      </c>
      <c r="B19" s="65"/>
      <c r="C19" s="66"/>
      <c r="D19" s="256"/>
      <c r="E19" s="262"/>
      <c r="F19" s="138"/>
      <c r="G19" s="68"/>
      <c r="H19" s="67"/>
      <c r="I19" s="67"/>
      <c r="J19" s="138"/>
      <c r="K19" s="264"/>
      <c r="L19" s="136"/>
      <c r="M19" s="145" t="str">
        <f t="shared" si="0"/>
        <v/>
      </c>
      <c r="N19" s="145" t="str">
        <f t="shared" si="2"/>
        <v/>
      </c>
      <c r="O19" s="131" t="str">
        <f t="shared" si="3"/>
        <v/>
      </c>
      <c r="P19" s="150" t="b">
        <f t="shared" si="4"/>
        <v>0</v>
      </c>
      <c r="Q19" s="151" t="str">
        <f t="shared" si="5"/>
        <v>FALSCH</v>
      </c>
      <c r="R19" s="151" t="str">
        <f t="shared" si="6"/>
        <v>FALSCH</v>
      </c>
      <c r="S19" s="151" t="str">
        <f t="shared" si="7"/>
        <v>FALSCH</v>
      </c>
      <c r="T19" s="202" t="b">
        <f>IF(K19&lt;&gt;"",IF(VLOOKUP(K19,Wbw_List,3)="e",IF(AND(#REF!="Ja",#REF!="Ja"),"both",IF(#REF!="Ja","figures",IF(#REF!="Ja","free"))),VLOOKUP(VLOOKUP(K19,Wbw_List,3),Disziplinen,3)))</f>
        <v>0</v>
      </c>
      <c r="U19" s="207"/>
      <c r="V19" s="239"/>
      <c r="W19" s="205"/>
      <c r="X19" s="205"/>
      <c r="Y19" s="227"/>
    </row>
    <row r="20" spans="1:25" s="64" customFormat="1" ht="16.5" customHeight="1" x14ac:dyDescent="0.3">
      <c r="A20" s="148">
        <v>12</v>
      </c>
      <c r="B20" s="65"/>
      <c r="C20" s="66"/>
      <c r="D20" s="256"/>
      <c r="E20" s="262"/>
      <c r="F20" s="138"/>
      <c r="G20" s="68"/>
      <c r="H20" s="67"/>
      <c r="I20" s="67"/>
      <c r="J20" s="138"/>
      <c r="K20" s="264"/>
      <c r="L20" s="136"/>
      <c r="M20" s="145" t="str">
        <f t="shared" si="0"/>
        <v/>
      </c>
      <c r="N20" s="145" t="str">
        <f t="shared" si="2"/>
        <v/>
      </c>
      <c r="O20" s="131" t="str">
        <f t="shared" si="3"/>
        <v/>
      </c>
      <c r="P20" s="150" t="b">
        <f t="shared" si="4"/>
        <v>0</v>
      </c>
      <c r="Q20" s="151" t="str">
        <f t="shared" si="5"/>
        <v>FALSCH</v>
      </c>
      <c r="R20" s="151" t="str">
        <f t="shared" si="6"/>
        <v>FALSCH</v>
      </c>
      <c r="S20" s="151" t="str">
        <f t="shared" si="7"/>
        <v>FALSCH</v>
      </c>
      <c r="T20" s="202" t="s">
        <v>110</v>
      </c>
      <c r="U20" s="207"/>
      <c r="V20" s="239"/>
      <c r="W20" s="205"/>
      <c r="X20" s="205"/>
      <c r="Y20" s="227"/>
    </row>
    <row r="21" spans="1:25" s="64" customFormat="1" ht="16.5" customHeight="1" x14ac:dyDescent="0.3">
      <c r="A21" s="148">
        <v>13</v>
      </c>
      <c r="B21" s="65"/>
      <c r="C21" s="66"/>
      <c r="D21" s="256"/>
      <c r="E21" s="262"/>
      <c r="F21" s="138"/>
      <c r="G21" s="68"/>
      <c r="H21" s="67"/>
      <c r="I21" s="67"/>
      <c r="J21" s="138"/>
      <c r="K21" s="264"/>
      <c r="L21" s="136"/>
      <c r="M21" s="145" t="str">
        <f t="shared" si="0"/>
        <v/>
      </c>
      <c r="N21" s="145" t="str">
        <f t="shared" si="2"/>
        <v/>
      </c>
      <c r="O21" s="131" t="str">
        <f t="shared" si="3"/>
        <v/>
      </c>
      <c r="P21" s="150" t="b">
        <f t="shared" si="4"/>
        <v>0</v>
      </c>
      <c r="Q21" s="151" t="str">
        <f t="shared" si="5"/>
        <v>FALSCH</v>
      </c>
      <c r="R21" s="151" t="str">
        <f t="shared" si="6"/>
        <v>FALSCH</v>
      </c>
      <c r="S21" s="151" t="str">
        <f t="shared" si="7"/>
        <v>FALSCH</v>
      </c>
      <c r="T21" s="202" t="b">
        <f>IF(K21&lt;&gt;"",IF(VLOOKUP(K21,Wbw_List,3)="e",IF(AND(#REF!="Ja",#REF!="Ja"),"both",IF(#REF!="Ja","figures",IF(#REF!="Ja","free"))),VLOOKUP(VLOOKUP(K21,Wbw_List,3),Disziplinen,3)))</f>
        <v>0</v>
      </c>
      <c r="U21" s="207"/>
      <c r="V21" s="249"/>
      <c r="W21" s="205"/>
      <c r="X21" s="205"/>
      <c r="Y21" s="227"/>
    </row>
    <row r="22" spans="1:25" s="64" customFormat="1" ht="16.5" customHeight="1" x14ac:dyDescent="0.3">
      <c r="A22" s="148">
        <v>14</v>
      </c>
      <c r="B22" s="275"/>
      <c r="C22" s="66"/>
      <c r="D22" s="256"/>
      <c r="E22" s="262"/>
      <c r="F22" s="138"/>
      <c r="G22" s="68"/>
      <c r="H22" s="67"/>
      <c r="I22" s="67"/>
      <c r="J22" s="138"/>
      <c r="K22" s="264"/>
      <c r="L22" s="136"/>
      <c r="M22" s="145" t="str">
        <f t="shared" si="0"/>
        <v/>
      </c>
      <c r="N22" s="145" t="str">
        <f t="shared" si="2"/>
        <v/>
      </c>
      <c r="O22" s="131" t="str">
        <f t="shared" si="3"/>
        <v/>
      </c>
      <c r="P22" s="150" t="b">
        <f t="shared" si="4"/>
        <v>0</v>
      </c>
      <c r="Q22" s="151" t="str">
        <f t="shared" si="5"/>
        <v>FALSCH</v>
      </c>
      <c r="R22" s="151" t="str">
        <f t="shared" si="6"/>
        <v>FALSCH</v>
      </c>
      <c r="S22" s="151" t="str">
        <f t="shared" si="7"/>
        <v>FALSCH</v>
      </c>
      <c r="T22" s="202" t="b">
        <f>IF(K22&lt;&gt;"",IF(VLOOKUP(K22,Wbw_List,3)="e",IF(AND(#REF!="Ja",#REF!="Ja"),"both",IF(#REF!="Ja","figures",IF(#REF!="Ja","free"))),VLOOKUP(VLOOKUP(K22,Wbw_List,3),Disziplinen,3)))</f>
        <v>0</v>
      </c>
      <c r="U22" s="207"/>
      <c r="V22" s="249"/>
      <c r="W22" s="205"/>
      <c r="X22" s="205"/>
      <c r="Y22" s="227"/>
    </row>
    <row r="23" spans="1:25" s="64" customFormat="1" ht="16.5" customHeight="1" x14ac:dyDescent="0.3">
      <c r="A23" s="148">
        <v>15</v>
      </c>
      <c r="B23" s="65"/>
      <c r="C23" s="66"/>
      <c r="D23" s="256"/>
      <c r="E23" s="262"/>
      <c r="F23" s="138"/>
      <c r="G23" s="68"/>
      <c r="H23" s="67"/>
      <c r="I23" s="67"/>
      <c r="J23" s="138"/>
      <c r="K23" s="264"/>
      <c r="L23" s="136"/>
      <c r="M23" s="145" t="str">
        <f t="shared" si="0"/>
        <v/>
      </c>
      <c r="N23" s="145" t="str">
        <f t="shared" si="2"/>
        <v/>
      </c>
      <c r="O23" s="131" t="str">
        <f t="shared" si="3"/>
        <v/>
      </c>
      <c r="P23" s="150" t="b">
        <f t="shared" si="4"/>
        <v>0</v>
      </c>
      <c r="Q23" s="151" t="str">
        <f t="shared" si="5"/>
        <v>FALSCH</v>
      </c>
      <c r="R23" s="151" t="str">
        <f t="shared" si="6"/>
        <v>FALSCH</v>
      </c>
      <c r="S23" s="151" t="str">
        <f t="shared" si="7"/>
        <v>FALSCH</v>
      </c>
      <c r="T23" s="202" t="b">
        <f>IF(K23&lt;&gt;"",IF(VLOOKUP(K23,Wbw_List,3)="e",IF(AND(#REF!="Ja",#REF!="Ja"),"both",IF(#REF!="Ja","figures",IF(#REF!="Ja","free"))),VLOOKUP(VLOOKUP(K23,Wbw_List,3),Disziplinen,3)))</f>
        <v>0</v>
      </c>
      <c r="U23" s="207"/>
      <c r="V23" s="239"/>
      <c r="W23" s="205"/>
      <c r="X23" s="205"/>
      <c r="Y23" s="227"/>
    </row>
    <row r="24" spans="1:25" s="64" customFormat="1" ht="16.5" customHeight="1" x14ac:dyDescent="0.3">
      <c r="A24" s="148">
        <v>16</v>
      </c>
      <c r="B24" s="65"/>
      <c r="C24" s="66"/>
      <c r="D24" s="256"/>
      <c r="E24" s="262"/>
      <c r="F24" s="138"/>
      <c r="G24" s="68"/>
      <c r="H24" s="67"/>
      <c r="I24" s="67"/>
      <c r="J24" s="138"/>
      <c r="K24" s="264"/>
      <c r="L24" s="136"/>
      <c r="M24" s="145" t="str">
        <f t="shared" si="0"/>
        <v/>
      </c>
      <c r="N24" s="145" t="str">
        <f t="shared" si="2"/>
        <v/>
      </c>
      <c r="O24" s="131" t="str">
        <f t="shared" si="3"/>
        <v/>
      </c>
      <c r="P24" s="150" t="b">
        <f t="shared" si="4"/>
        <v>0</v>
      </c>
      <c r="Q24" s="151" t="str">
        <f t="shared" si="5"/>
        <v>FALSCH</v>
      </c>
      <c r="R24" s="151" t="str">
        <f t="shared" si="6"/>
        <v>FALSCH</v>
      </c>
      <c r="S24" s="151" t="str">
        <f t="shared" si="7"/>
        <v>FALSCH</v>
      </c>
      <c r="T24" s="252" t="b">
        <f>IF(K24&lt;&gt;"",IF(VLOOKUP(K24,Wbw_List,3)="e",IF(AND(#REF!="Ja",#REF!="Ja"),"both",IF(#REF!="Ja","figures",IF(#REF!="Ja","free"))),VLOOKUP(VLOOKUP(K24,Wbw_List,3),Disziplinen,3)))</f>
        <v>0</v>
      </c>
      <c r="U24" s="207"/>
      <c r="V24" s="249"/>
      <c r="W24" s="205"/>
      <c r="X24" s="205"/>
      <c r="Y24" s="227"/>
    </row>
    <row r="25" spans="1:25" s="64" customFormat="1" ht="16.5" customHeight="1" x14ac:dyDescent="0.3">
      <c r="A25" s="148">
        <v>17</v>
      </c>
      <c r="B25" s="65"/>
      <c r="C25" s="277"/>
      <c r="D25" s="280"/>
      <c r="E25" s="262"/>
      <c r="F25" s="138"/>
      <c r="G25" s="68"/>
      <c r="H25" s="67"/>
      <c r="I25" s="67"/>
      <c r="J25" s="138"/>
      <c r="K25" s="264"/>
      <c r="L25" s="136"/>
      <c r="M25" s="145" t="str">
        <f t="shared" si="0"/>
        <v/>
      </c>
      <c r="N25" s="145" t="str">
        <f t="shared" si="2"/>
        <v/>
      </c>
      <c r="O25" s="131" t="str">
        <f t="shared" si="3"/>
        <v/>
      </c>
      <c r="P25" s="150" t="b">
        <f t="shared" si="4"/>
        <v>0</v>
      </c>
      <c r="Q25" s="151" t="str">
        <f t="shared" si="5"/>
        <v>FALSCH</v>
      </c>
      <c r="R25" s="151" t="str">
        <f t="shared" si="6"/>
        <v>FALSCH</v>
      </c>
      <c r="S25" s="151" t="str">
        <f t="shared" si="7"/>
        <v>FALSCH</v>
      </c>
      <c r="T25" s="252" t="b">
        <f>IF(K25&lt;&gt;"",IF(VLOOKUP(K25,Wbw_List,3)="e",IF(AND(#REF!="Ja",#REF!="Ja"),"both",IF(#REF!="Ja","figures",IF(#REF!="Ja","free"))),VLOOKUP(VLOOKUP(K25,Wbw_List,3),Disziplinen,3)))</f>
        <v>0</v>
      </c>
      <c r="U25" s="207"/>
      <c r="V25" s="249"/>
      <c r="W25" s="205"/>
      <c r="X25" s="205"/>
      <c r="Y25" s="227"/>
    </row>
    <row r="26" spans="1:25" s="64" customFormat="1" ht="16.5" customHeight="1" x14ac:dyDescent="0.3">
      <c r="A26" s="148">
        <v>18</v>
      </c>
      <c r="B26" s="65"/>
      <c r="C26" s="66"/>
      <c r="D26" s="186"/>
      <c r="E26" s="262"/>
      <c r="F26" s="138"/>
      <c r="G26" s="68"/>
      <c r="H26" s="67"/>
      <c r="I26" s="67"/>
      <c r="J26" s="138"/>
      <c r="K26" s="264"/>
      <c r="L26" s="136"/>
      <c r="M26" s="145" t="str">
        <f t="shared" si="0"/>
        <v/>
      </c>
      <c r="N26" s="145" t="str">
        <f t="shared" si="2"/>
        <v/>
      </c>
      <c r="O26" s="131" t="str">
        <f t="shared" si="3"/>
        <v/>
      </c>
      <c r="P26" s="150" t="b">
        <f t="shared" si="4"/>
        <v>0</v>
      </c>
      <c r="Q26" s="151" t="str">
        <f t="shared" si="5"/>
        <v>FALSCH</v>
      </c>
      <c r="R26" s="151" t="str">
        <f t="shared" si="6"/>
        <v>FALSCH</v>
      </c>
      <c r="S26" s="151" t="str">
        <f t="shared" si="7"/>
        <v>FALSCH</v>
      </c>
      <c r="T26" s="202" t="b">
        <f>IF(K26&lt;&gt;"",IF(VLOOKUP(K26,Wbw_List,3)="e",IF(AND(#REF!="Ja",#REF!="Ja"),"both",IF(#REF!="Ja","figures",IF(#REF!="Ja","free"))),VLOOKUP(VLOOKUP(K26,Wbw_List,3),Disziplinen,3)))</f>
        <v>0</v>
      </c>
      <c r="U26" s="207"/>
      <c r="V26" s="239"/>
      <c r="W26" s="205"/>
      <c r="X26" s="205"/>
      <c r="Y26" s="227"/>
    </row>
    <row r="27" spans="1:25" s="64" customFormat="1" ht="16.5" customHeight="1" x14ac:dyDescent="0.3">
      <c r="A27" s="148">
        <v>19</v>
      </c>
      <c r="B27" s="65"/>
      <c r="C27" s="66"/>
      <c r="D27" s="186"/>
      <c r="E27" s="262"/>
      <c r="F27" s="138"/>
      <c r="G27" s="68"/>
      <c r="H27" s="67"/>
      <c r="I27" s="67"/>
      <c r="J27" s="138"/>
      <c r="K27" s="264"/>
      <c r="L27" s="136"/>
      <c r="M27" s="145" t="str">
        <f t="shared" si="0"/>
        <v/>
      </c>
      <c r="N27" s="145" t="str">
        <f t="shared" si="2"/>
        <v/>
      </c>
      <c r="O27" s="131" t="str">
        <f t="shared" si="3"/>
        <v/>
      </c>
      <c r="P27" s="150" t="b">
        <f t="shared" si="4"/>
        <v>0</v>
      </c>
      <c r="Q27" s="151" t="str">
        <f t="shared" si="5"/>
        <v>FALSCH</v>
      </c>
      <c r="R27" s="151" t="str">
        <f t="shared" si="6"/>
        <v>FALSCH</v>
      </c>
      <c r="S27" s="151" t="str">
        <f t="shared" si="7"/>
        <v>FALSCH</v>
      </c>
      <c r="T27" s="202" t="b">
        <f>IF(K27&lt;&gt;"",IF(VLOOKUP(K27,Wbw_List,3)="e",IF(AND(#REF!="Ja",#REF!="Ja"),"both",IF(#REF!="Ja","figures",IF(#REF!="Ja","free"))),VLOOKUP(VLOOKUP(K27,Wbw_List,3),Disziplinen,3)))</f>
        <v>0</v>
      </c>
      <c r="U27" s="207"/>
      <c r="V27" s="239"/>
      <c r="W27" s="205"/>
      <c r="X27" s="205"/>
      <c r="Y27" s="227"/>
    </row>
    <row r="28" spans="1:25" s="64" customFormat="1" ht="16.5" customHeight="1" x14ac:dyDescent="0.3">
      <c r="A28" s="148">
        <v>20</v>
      </c>
      <c r="B28" s="65"/>
      <c r="C28" s="66"/>
      <c r="D28" s="256"/>
      <c r="E28" s="262"/>
      <c r="F28" s="138"/>
      <c r="G28" s="68"/>
      <c r="H28" s="67"/>
      <c r="I28" s="67"/>
      <c r="J28" s="138"/>
      <c r="K28" s="264"/>
      <c r="L28" s="136"/>
      <c r="M28" s="145" t="str">
        <f t="shared" si="0"/>
        <v/>
      </c>
      <c r="N28" s="145" t="str">
        <f t="shared" si="2"/>
        <v/>
      </c>
      <c r="O28" s="131" t="str">
        <f t="shared" si="3"/>
        <v/>
      </c>
      <c r="P28" s="150" t="b">
        <f t="shared" si="4"/>
        <v>0</v>
      </c>
      <c r="Q28" s="151" t="str">
        <f t="shared" si="5"/>
        <v>FALSCH</v>
      </c>
      <c r="R28" s="151" t="str">
        <f t="shared" si="6"/>
        <v>FALSCH</v>
      </c>
      <c r="S28" s="151" t="str">
        <f t="shared" si="7"/>
        <v>FALSCH</v>
      </c>
      <c r="T28" s="202" t="b">
        <f>IF(K28&lt;&gt;"",IF(VLOOKUP(K28,Wbw_List,3)="e",IF(AND(#REF!="Ja",#REF!="Ja"),"both",IF(#REF!="Ja","figures",IF(#REF!="Ja","free"))),VLOOKUP(VLOOKUP(K28,Wbw_List,3),Disziplinen,3)))</f>
        <v>0</v>
      </c>
      <c r="U28" s="207"/>
      <c r="V28" s="239"/>
      <c r="W28" s="205"/>
      <c r="X28" s="205"/>
      <c r="Y28" s="227"/>
    </row>
    <row r="29" spans="1:25" s="64" customFormat="1" ht="16.5" customHeight="1" x14ac:dyDescent="0.3">
      <c r="A29" s="148">
        <v>21</v>
      </c>
      <c r="B29" s="65"/>
      <c r="C29" s="66"/>
      <c r="D29" s="256"/>
      <c r="E29" s="262"/>
      <c r="F29" s="138"/>
      <c r="G29" s="68"/>
      <c r="H29" s="67"/>
      <c r="I29" s="67"/>
      <c r="J29" s="138"/>
      <c r="K29" s="264"/>
      <c r="L29" s="136"/>
      <c r="M29" s="145" t="str">
        <f t="shared" si="0"/>
        <v/>
      </c>
      <c r="N29" s="145" t="str">
        <f t="shared" si="2"/>
        <v/>
      </c>
      <c r="O29" s="131" t="str">
        <f t="shared" si="3"/>
        <v/>
      </c>
      <c r="P29" s="150" t="b">
        <f t="shared" si="4"/>
        <v>0</v>
      </c>
      <c r="Q29" s="151" t="str">
        <f t="shared" si="5"/>
        <v>FALSCH</v>
      </c>
      <c r="R29" s="151" t="str">
        <f t="shared" si="6"/>
        <v>FALSCH</v>
      </c>
      <c r="S29" s="151" t="str">
        <f t="shared" si="7"/>
        <v>FALSCH</v>
      </c>
      <c r="T29" s="202" t="b">
        <f>IF(K29&lt;&gt;"",IF(VLOOKUP(K29,Wbw_List,3)="e",IF(AND(#REF!="Ja",#REF!="Ja"),"both",IF(#REF!="Ja","figures",IF(#REF!="Ja","free"))),VLOOKUP(VLOOKUP(K29,Wbw_List,3),Disziplinen,3)))</f>
        <v>0</v>
      </c>
      <c r="U29" s="207"/>
      <c r="V29" s="239"/>
      <c r="W29" s="205"/>
      <c r="X29" s="205"/>
      <c r="Y29" s="227"/>
    </row>
    <row r="30" spans="1:25" s="64" customFormat="1" ht="16.5" customHeight="1" x14ac:dyDescent="0.3">
      <c r="A30" s="148">
        <v>22</v>
      </c>
      <c r="B30" s="65"/>
      <c r="C30" s="277"/>
      <c r="D30" s="280"/>
      <c r="E30" s="262"/>
      <c r="F30" s="138"/>
      <c r="G30" s="68"/>
      <c r="H30" s="67"/>
      <c r="I30" s="67"/>
      <c r="J30" s="138"/>
      <c r="K30" s="264"/>
      <c r="L30" s="136"/>
      <c r="M30" s="145" t="str">
        <f t="shared" si="0"/>
        <v/>
      </c>
      <c r="N30" s="145" t="str">
        <f t="shared" si="2"/>
        <v/>
      </c>
      <c r="O30" s="131" t="str">
        <f t="shared" si="3"/>
        <v/>
      </c>
      <c r="P30" s="150" t="b">
        <f t="shared" si="4"/>
        <v>0</v>
      </c>
      <c r="Q30" s="151" t="str">
        <f t="shared" si="5"/>
        <v>FALSCH</v>
      </c>
      <c r="R30" s="151" t="str">
        <f t="shared" si="6"/>
        <v>FALSCH</v>
      </c>
      <c r="S30" s="151" t="str">
        <f t="shared" si="7"/>
        <v>FALSCH</v>
      </c>
      <c r="T30" s="202" t="b">
        <f>IF(K30&lt;&gt;"",IF(VLOOKUP(K30,Wbw_List,3)="e",IF(AND(#REF!="Ja",#REF!="Ja"),"both",IF(#REF!="Ja","figures",IF(#REF!="Ja","free"))),VLOOKUP(VLOOKUP(K30,Wbw_List,3),Disziplinen,3)))</f>
        <v>0</v>
      </c>
      <c r="U30" s="207"/>
      <c r="V30" s="239"/>
      <c r="W30" s="205"/>
      <c r="X30" s="205"/>
      <c r="Y30" s="227"/>
    </row>
    <row r="31" spans="1:25" s="64" customFormat="1" ht="16.5" customHeight="1" x14ac:dyDescent="0.3">
      <c r="A31" s="148">
        <v>23</v>
      </c>
      <c r="B31" s="275"/>
      <c r="C31" s="66"/>
      <c r="D31" s="256"/>
      <c r="E31" s="262"/>
      <c r="F31" s="138"/>
      <c r="G31" s="68"/>
      <c r="H31" s="67"/>
      <c r="I31" s="67"/>
      <c r="J31" s="138"/>
      <c r="K31" s="264"/>
      <c r="L31" s="136"/>
      <c r="M31" s="145" t="str">
        <f t="shared" si="0"/>
        <v/>
      </c>
      <c r="N31" s="145" t="str">
        <f t="shared" si="2"/>
        <v/>
      </c>
      <c r="O31" s="131" t="str">
        <f t="shared" si="3"/>
        <v/>
      </c>
      <c r="P31" s="150" t="b">
        <f t="shared" si="4"/>
        <v>0</v>
      </c>
      <c r="Q31" s="151" t="str">
        <f t="shared" si="5"/>
        <v>FALSCH</v>
      </c>
      <c r="R31" s="151" t="str">
        <f t="shared" si="6"/>
        <v>FALSCH</v>
      </c>
      <c r="S31" s="151" t="str">
        <f t="shared" si="7"/>
        <v>FALSCH</v>
      </c>
      <c r="T31" s="202" t="b">
        <f>IF(K31&lt;&gt;"",IF(VLOOKUP(K31,Wbw_List,3)="e",IF(AND(#REF!="Ja",#REF!="Ja"),"both",IF(#REF!="Ja","figures",IF(#REF!="Ja","free"))),VLOOKUP(VLOOKUP(K31,Wbw_List,3),Disziplinen,3)))</f>
        <v>0</v>
      </c>
      <c r="U31" s="207"/>
      <c r="V31" s="239"/>
      <c r="W31" s="205"/>
      <c r="X31" s="205"/>
      <c r="Y31" s="227"/>
    </row>
    <row r="32" spans="1:25" s="64" customFormat="1" ht="16.5" customHeight="1" x14ac:dyDescent="0.3">
      <c r="A32" s="148">
        <v>24</v>
      </c>
      <c r="B32" s="65"/>
      <c r="C32" s="66"/>
      <c r="D32" s="186"/>
      <c r="E32" s="190"/>
      <c r="F32" s="138"/>
      <c r="G32" s="68"/>
      <c r="H32" s="67"/>
      <c r="I32" s="67"/>
      <c r="J32" s="138"/>
      <c r="K32" s="264"/>
      <c r="L32" s="136"/>
      <c r="M32" s="145" t="str">
        <f t="shared" si="0"/>
        <v/>
      </c>
      <c r="N32" s="145" t="str">
        <f t="shared" si="2"/>
        <v/>
      </c>
      <c r="O32" s="131" t="str">
        <f t="shared" si="3"/>
        <v/>
      </c>
      <c r="P32" s="150" t="b">
        <f t="shared" si="4"/>
        <v>0</v>
      </c>
      <c r="Q32" s="151" t="str">
        <f t="shared" si="5"/>
        <v>FALSCH</v>
      </c>
      <c r="R32" s="151" t="str">
        <f t="shared" si="6"/>
        <v>FALSCH</v>
      </c>
      <c r="S32" s="151" t="str">
        <f t="shared" si="7"/>
        <v>FALSCH</v>
      </c>
      <c r="T32" s="202" t="b">
        <f>IF(K32&lt;&gt;"",IF(VLOOKUP(K32,Wbw_List,3)="e",IF(AND(#REF!="Ja",#REF!="Ja"),"both",IF(#REF!="Ja","figures",IF(#REF!="Ja","free"))),VLOOKUP(VLOOKUP(K32,Wbw_List,3),Disziplinen,3)))</f>
        <v>0</v>
      </c>
      <c r="U32" s="207"/>
      <c r="V32" s="239"/>
      <c r="W32" s="205"/>
      <c r="X32" s="205"/>
      <c r="Y32" s="227"/>
    </row>
    <row r="33" spans="1:25" s="64" customFormat="1" ht="16.5" customHeight="1" x14ac:dyDescent="0.3">
      <c r="A33" s="148">
        <v>25</v>
      </c>
      <c r="B33" s="65"/>
      <c r="C33" s="66"/>
      <c r="D33" s="186"/>
      <c r="E33" s="190"/>
      <c r="F33" s="138"/>
      <c r="G33" s="68"/>
      <c r="H33" s="67"/>
      <c r="I33" s="67"/>
      <c r="J33" s="138"/>
      <c r="K33" s="264"/>
      <c r="L33" s="136"/>
      <c r="M33" s="145" t="str">
        <f t="shared" si="0"/>
        <v/>
      </c>
      <c r="N33" s="145" t="str">
        <f t="shared" si="2"/>
        <v/>
      </c>
      <c r="O33" s="131" t="str">
        <f t="shared" si="3"/>
        <v/>
      </c>
      <c r="P33" s="150" t="b">
        <f t="shared" si="4"/>
        <v>0</v>
      </c>
      <c r="Q33" s="151" t="str">
        <f t="shared" si="5"/>
        <v>FALSCH</v>
      </c>
      <c r="R33" s="151" t="str">
        <f t="shared" si="6"/>
        <v>FALSCH</v>
      </c>
      <c r="S33" s="151" t="str">
        <f t="shared" si="7"/>
        <v>FALSCH</v>
      </c>
      <c r="T33" s="202" t="b">
        <f>IF(K33&lt;&gt;"",IF(VLOOKUP(K33,Wbw_List,3)="e",IF(AND(#REF!="Ja",#REF!="Ja"),"both",IF(#REF!="Ja","figures",IF(#REF!="Ja","free"))),VLOOKUP(VLOOKUP(K33,Wbw_List,3),Disziplinen,3)))</f>
        <v>0</v>
      </c>
      <c r="U33" s="207"/>
      <c r="V33" s="239"/>
      <c r="W33" s="205"/>
      <c r="X33" s="205"/>
      <c r="Y33" s="227"/>
    </row>
    <row r="34" spans="1:25" s="64" customFormat="1" ht="16.5" customHeight="1" x14ac:dyDescent="0.3">
      <c r="A34" s="148">
        <v>26</v>
      </c>
      <c r="B34" s="65"/>
      <c r="C34" s="66"/>
      <c r="D34" s="186"/>
      <c r="E34" s="190"/>
      <c r="F34" s="138"/>
      <c r="G34" s="68"/>
      <c r="H34" s="67"/>
      <c r="I34" s="67"/>
      <c r="J34" s="138"/>
      <c r="K34" s="264"/>
      <c r="L34" s="136"/>
      <c r="M34" s="145" t="str">
        <f t="shared" si="0"/>
        <v/>
      </c>
      <c r="N34" s="145" t="str">
        <f t="shared" si="2"/>
        <v/>
      </c>
      <c r="O34" s="131" t="str">
        <f t="shared" si="3"/>
        <v/>
      </c>
      <c r="P34" s="150" t="b">
        <f t="shared" si="4"/>
        <v>0</v>
      </c>
      <c r="Q34" s="151" t="str">
        <f t="shared" si="5"/>
        <v>FALSCH</v>
      </c>
      <c r="R34" s="151" t="str">
        <f t="shared" si="6"/>
        <v>FALSCH</v>
      </c>
      <c r="S34" s="151" t="str">
        <f t="shared" si="7"/>
        <v>FALSCH</v>
      </c>
      <c r="T34" s="202" t="b">
        <f>IF(K34&lt;&gt;"",IF(VLOOKUP(K34,Wbw_List,3)="e",IF(AND(#REF!="Ja",#REF!="Ja"),"both",IF(#REF!="Ja","figures",IF(#REF!="Ja","free"))),VLOOKUP(VLOOKUP(K34,Wbw_List,3),Disziplinen,3)))</f>
        <v>0</v>
      </c>
      <c r="U34" s="207"/>
      <c r="V34" s="239"/>
      <c r="W34" s="205"/>
      <c r="X34" s="205"/>
      <c r="Y34" s="227"/>
    </row>
    <row r="35" spans="1:25" s="64" customFormat="1" ht="16.5" customHeight="1" x14ac:dyDescent="0.3">
      <c r="A35" s="148">
        <v>27</v>
      </c>
      <c r="B35" s="65"/>
      <c r="C35" s="66"/>
      <c r="D35" s="186"/>
      <c r="E35" s="190"/>
      <c r="F35" s="138"/>
      <c r="G35" s="68"/>
      <c r="H35" s="67"/>
      <c r="I35" s="67"/>
      <c r="J35" s="138"/>
      <c r="K35" s="264"/>
      <c r="L35" s="136"/>
      <c r="M35" s="145" t="str">
        <f t="shared" si="0"/>
        <v/>
      </c>
      <c r="N35" s="145" t="str">
        <f t="shared" si="2"/>
        <v/>
      </c>
      <c r="O35" s="131" t="str">
        <f t="shared" si="3"/>
        <v/>
      </c>
      <c r="P35" s="150" t="b">
        <f t="shared" si="4"/>
        <v>0</v>
      </c>
      <c r="Q35" s="151" t="str">
        <f t="shared" si="5"/>
        <v>FALSCH</v>
      </c>
      <c r="R35" s="151" t="str">
        <f t="shared" si="6"/>
        <v>FALSCH</v>
      </c>
      <c r="S35" s="151" t="str">
        <f t="shared" si="7"/>
        <v>FALSCH</v>
      </c>
      <c r="T35" s="202" t="b">
        <f>IF(K35&lt;&gt;"",IF(VLOOKUP(K35,Wbw_List,3)="e",IF(AND(#REF!="Ja",#REF!="Ja"),"both",IF(#REF!="Ja","figures",IF(#REF!="Ja","free"))),VLOOKUP(VLOOKUP(K35,Wbw_List,3),Disziplinen,3)))</f>
        <v>0</v>
      </c>
      <c r="U35" s="207"/>
      <c r="V35" s="239"/>
      <c r="W35" s="205"/>
      <c r="X35" s="205"/>
      <c r="Y35" s="227"/>
    </row>
    <row r="36" spans="1:25" s="64" customFormat="1" ht="16.5" customHeight="1" x14ac:dyDescent="0.3">
      <c r="A36" s="148">
        <v>28</v>
      </c>
      <c r="B36" s="65"/>
      <c r="C36" s="66"/>
      <c r="D36" s="186"/>
      <c r="E36" s="190"/>
      <c r="F36" s="138"/>
      <c r="G36" s="68"/>
      <c r="H36" s="67"/>
      <c r="I36" s="67"/>
      <c r="J36" s="138"/>
      <c r="K36" s="264"/>
      <c r="L36" s="136"/>
      <c r="M36" s="145" t="str">
        <f t="shared" si="0"/>
        <v/>
      </c>
      <c r="N36" s="145" t="str">
        <f t="shared" si="2"/>
        <v/>
      </c>
      <c r="O36" s="131" t="str">
        <f t="shared" si="3"/>
        <v/>
      </c>
      <c r="P36" s="150" t="b">
        <f t="shared" si="4"/>
        <v>0</v>
      </c>
      <c r="Q36" s="151" t="str">
        <f t="shared" si="5"/>
        <v>FALSCH</v>
      </c>
      <c r="R36" s="151" t="str">
        <f t="shared" si="6"/>
        <v>FALSCH</v>
      </c>
      <c r="S36" s="151" t="str">
        <f t="shared" si="7"/>
        <v>FALSCH</v>
      </c>
      <c r="T36" s="202" t="b">
        <f>IF(K36&lt;&gt;"",IF(VLOOKUP(K36,Wbw_List,3)="e",IF(AND(#REF!="Ja",#REF!="Ja"),"both",IF(#REF!="Ja","figures",IF(#REF!="Ja","free"))),VLOOKUP(VLOOKUP(K36,Wbw_List,3),Disziplinen,3)))</f>
        <v>0</v>
      </c>
      <c r="U36" s="207"/>
      <c r="V36" s="239"/>
      <c r="W36" s="205"/>
      <c r="X36" s="205"/>
      <c r="Y36" s="227"/>
    </row>
    <row r="37" spans="1:25" s="64" customFormat="1" ht="16.5" customHeight="1" x14ac:dyDescent="0.3">
      <c r="A37" s="148">
        <v>29</v>
      </c>
      <c r="B37" s="65"/>
      <c r="C37" s="66"/>
      <c r="D37" s="186"/>
      <c r="E37" s="190"/>
      <c r="F37" s="138"/>
      <c r="G37" s="68"/>
      <c r="H37" s="67"/>
      <c r="I37" s="67"/>
      <c r="J37" s="138"/>
      <c r="K37" s="264"/>
      <c r="L37" s="136"/>
      <c r="M37" s="145" t="str">
        <f t="shared" si="0"/>
        <v/>
      </c>
      <c r="N37" s="145" t="str">
        <f t="shared" si="2"/>
        <v/>
      </c>
      <c r="O37" s="131" t="str">
        <f t="shared" si="3"/>
        <v/>
      </c>
      <c r="P37" s="150" t="b">
        <f t="shared" si="4"/>
        <v>0</v>
      </c>
      <c r="Q37" s="151" t="str">
        <f t="shared" si="5"/>
        <v>FALSCH</v>
      </c>
      <c r="R37" s="151" t="str">
        <f t="shared" si="6"/>
        <v>FALSCH</v>
      </c>
      <c r="S37" s="151" t="str">
        <f t="shared" si="7"/>
        <v>FALSCH</v>
      </c>
      <c r="T37" s="202" t="b">
        <f>IF(K37&lt;&gt;"",IF(VLOOKUP(K37,Wbw_List,3)="e",IF(AND(#REF!="Ja",#REF!="Ja"),"both",IF(#REF!="Ja","figures",IF(#REF!="Ja","free"))),VLOOKUP(VLOOKUP(K37,Wbw_List,3),Disziplinen,3)))</f>
        <v>0</v>
      </c>
      <c r="U37" s="207"/>
      <c r="V37" s="239"/>
      <c r="W37" s="205"/>
      <c r="X37" s="205"/>
      <c r="Y37" s="227"/>
    </row>
    <row r="38" spans="1:25" s="64" customFormat="1" ht="16.5" customHeight="1" x14ac:dyDescent="0.3">
      <c r="A38" s="148">
        <v>30</v>
      </c>
      <c r="B38" s="65"/>
      <c r="C38" s="66"/>
      <c r="D38" s="186"/>
      <c r="E38" s="190"/>
      <c r="F38" s="138"/>
      <c r="G38" s="68"/>
      <c r="H38" s="67"/>
      <c r="I38" s="67"/>
      <c r="J38" s="138"/>
      <c r="K38" s="264"/>
      <c r="L38" s="136"/>
      <c r="M38" s="145" t="str">
        <f t="shared" si="0"/>
        <v/>
      </c>
      <c r="N38" s="145" t="str">
        <f t="shared" si="2"/>
        <v/>
      </c>
      <c r="O38" s="131" t="str">
        <f t="shared" si="3"/>
        <v/>
      </c>
      <c r="P38" s="150" t="b">
        <f t="shared" si="4"/>
        <v>0</v>
      </c>
      <c r="Q38" s="151" t="str">
        <f t="shared" si="5"/>
        <v>FALSCH</v>
      </c>
      <c r="R38" s="151" t="str">
        <f t="shared" si="6"/>
        <v>FALSCH</v>
      </c>
      <c r="S38" s="151" t="str">
        <f t="shared" si="7"/>
        <v>FALSCH</v>
      </c>
      <c r="T38" s="202" t="b">
        <f>IF(K38&lt;&gt;"",IF(VLOOKUP(K38,Wbw_List,3)="e",IF(AND(#REF!="Ja",#REF!="Ja"),"both",IF(#REF!="Ja","figures",IF(#REF!="Ja","free"))),VLOOKUP(VLOOKUP(K38,Wbw_List,3),Disziplinen,3)))</f>
        <v>0</v>
      </c>
      <c r="U38" s="207"/>
      <c r="V38" s="239"/>
      <c r="W38" s="205"/>
      <c r="X38" s="205"/>
      <c r="Y38" s="227"/>
    </row>
    <row r="39" spans="1:25" s="64" customFormat="1" ht="16.5" customHeight="1" x14ac:dyDescent="0.3">
      <c r="A39" s="148">
        <v>31</v>
      </c>
      <c r="B39" s="284"/>
      <c r="C39" s="285"/>
      <c r="D39" s="286"/>
      <c r="E39" s="287"/>
      <c r="F39" s="288"/>
      <c r="G39" s="68"/>
      <c r="H39" s="67"/>
      <c r="I39" s="67"/>
      <c r="J39" s="138"/>
      <c r="K39" s="264"/>
      <c r="L39" s="289"/>
      <c r="M39" s="145" t="str">
        <f t="shared" si="0"/>
        <v/>
      </c>
      <c r="N39" s="145" t="str">
        <f t="shared" si="2"/>
        <v/>
      </c>
      <c r="O39" s="131" t="str">
        <f t="shared" si="3"/>
        <v/>
      </c>
      <c r="P39" s="150" t="b">
        <f t="shared" si="4"/>
        <v>0</v>
      </c>
      <c r="Q39" s="151" t="str">
        <f t="shared" si="5"/>
        <v>FALSCH</v>
      </c>
      <c r="R39" s="151" t="str">
        <f t="shared" si="6"/>
        <v>FALSCH</v>
      </c>
      <c r="S39" s="151" t="str">
        <f t="shared" si="7"/>
        <v>FALSCH</v>
      </c>
      <c r="T39" s="202" t="b">
        <f>IF(K39&lt;&gt;"",IF(VLOOKUP(K39,Wbw_List,3)="e",IF(AND(#REF!="Ja",#REF!="Ja"),"both",IF(#REF!="Ja","figures",IF(#REF!="Ja","free"))),VLOOKUP(VLOOKUP(K39,Wbw_List,3),Disziplinen,3)))</f>
        <v>0</v>
      </c>
      <c r="U39" s="207"/>
      <c r="V39" s="239"/>
      <c r="W39" s="205"/>
      <c r="X39" s="205"/>
      <c r="Y39" s="227"/>
    </row>
    <row r="40" spans="1:25" s="64" customFormat="1" ht="16.5" customHeight="1" x14ac:dyDescent="0.3">
      <c r="A40" s="148">
        <v>32</v>
      </c>
      <c r="B40" s="65"/>
      <c r="C40" s="66"/>
      <c r="D40" s="186"/>
      <c r="E40" s="190"/>
      <c r="F40" s="138"/>
      <c r="G40" s="68"/>
      <c r="H40" s="67"/>
      <c r="I40" s="67"/>
      <c r="J40" s="138"/>
      <c r="K40" s="264"/>
      <c r="L40" s="136"/>
      <c r="M40" s="145" t="str">
        <f t="shared" si="0"/>
        <v/>
      </c>
      <c r="N40" s="145" t="str">
        <f t="shared" si="2"/>
        <v/>
      </c>
      <c r="O40" s="131" t="str">
        <f t="shared" si="3"/>
        <v/>
      </c>
      <c r="P40" s="150" t="b">
        <f t="shared" si="4"/>
        <v>0</v>
      </c>
      <c r="Q40" s="151" t="str">
        <f t="shared" si="5"/>
        <v>FALSCH</v>
      </c>
      <c r="R40" s="151" t="str">
        <f t="shared" si="6"/>
        <v>FALSCH</v>
      </c>
      <c r="S40" s="151" t="str">
        <f t="shared" si="7"/>
        <v>FALSCH</v>
      </c>
      <c r="T40" s="202" t="b">
        <f>IF(K40&lt;&gt;"",IF(VLOOKUP(K40,Wbw_List,3)="e",IF(AND(#REF!="Ja",#REF!="Ja"),"both",IF(#REF!="Ja","figures",IF(#REF!="Ja","free"))),VLOOKUP(VLOOKUP(K40,Wbw_List,3),Disziplinen,3)))</f>
        <v>0</v>
      </c>
      <c r="U40" s="207"/>
      <c r="V40" s="239"/>
      <c r="W40" s="205"/>
      <c r="X40" s="205"/>
      <c r="Y40" s="227"/>
    </row>
    <row r="41" spans="1:25" s="64" customFormat="1" ht="16.5" customHeight="1" x14ac:dyDescent="0.3">
      <c r="A41" s="148">
        <v>33</v>
      </c>
      <c r="B41" s="65"/>
      <c r="C41" s="66"/>
      <c r="D41" s="186"/>
      <c r="E41" s="190"/>
      <c r="F41" s="138"/>
      <c r="G41" s="68"/>
      <c r="H41" s="67"/>
      <c r="I41" s="67"/>
      <c r="J41" s="138"/>
      <c r="K41" s="264"/>
      <c r="L41" s="136"/>
      <c r="M41" s="145" t="str">
        <f t="shared" si="0"/>
        <v/>
      </c>
      <c r="N41" s="145" t="str">
        <f t="shared" si="2"/>
        <v/>
      </c>
      <c r="O41" s="131" t="str">
        <f t="shared" si="3"/>
        <v/>
      </c>
      <c r="P41" s="150" t="b">
        <f t="shared" si="4"/>
        <v>0</v>
      </c>
      <c r="Q41" s="151" t="str">
        <f t="shared" si="5"/>
        <v>FALSCH</v>
      </c>
      <c r="R41" s="151" t="str">
        <f t="shared" si="6"/>
        <v>FALSCH</v>
      </c>
      <c r="S41" s="151" t="str">
        <f t="shared" si="7"/>
        <v>FALSCH</v>
      </c>
      <c r="T41" s="202" t="b">
        <f>IF(K41&lt;&gt;"",IF(VLOOKUP(K41,Wbw_List,3)="e",IF(AND(#REF!="Ja",#REF!="Ja"),"both",IF(#REF!="Ja","figures",IF(#REF!="Ja","free"))),VLOOKUP(VLOOKUP(K41,Wbw_List,3),Disziplinen,3)))</f>
        <v>0</v>
      </c>
      <c r="U41" s="207"/>
      <c r="V41" s="239"/>
      <c r="W41" s="205"/>
      <c r="X41" s="205"/>
      <c r="Y41" s="227"/>
    </row>
    <row r="42" spans="1:25" s="64" customFormat="1" ht="16.5" customHeight="1" x14ac:dyDescent="0.3">
      <c r="A42" s="148">
        <v>34</v>
      </c>
      <c r="B42" s="65"/>
      <c r="C42" s="66"/>
      <c r="D42" s="186"/>
      <c r="E42" s="190"/>
      <c r="F42" s="138"/>
      <c r="G42" s="68"/>
      <c r="H42" s="67"/>
      <c r="I42" s="67"/>
      <c r="J42" s="138"/>
      <c r="K42" s="264"/>
      <c r="L42" s="136"/>
      <c r="M42" s="145" t="str">
        <f t="shared" si="0"/>
        <v/>
      </c>
      <c r="N42" s="145" t="str">
        <f t="shared" si="2"/>
        <v/>
      </c>
      <c r="O42" s="131" t="str">
        <f t="shared" si="3"/>
        <v/>
      </c>
      <c r="P42" s="150" t="b">
        <f t="shared" si="4"/>
        <v>0</v>
      </c>
      <c r="Q42" s="151" t="str">
        <f t="shared" si="5"/>
        <v>FALSCH</v>
      </c>
      <c r="R42" s="151" t="str">
        <f t="shared" si="6"/>
        <v>FALSCH</v>
      </c>
      <c r="S42" s="151" t="str">
        <f t="shared" si="7"/>
        <v>FALSCH</v>
      </c>
      <c r="T42" s="202" t="b">
        <f>IF(K42&lt;&gt;"",IF(VLOOKUP(K42,Wbw_List,3)="e",IF(AND(#REF!="Ja",#REF!="Ja"),"both",IF(#REF!="Ja","figures",IF(#REF!="Ja","free"))),VLOOKUP(VLOOKUP(K42,Wbw_List,3),Disziplinen,3)))</f>
        <v>0</v>
      </c>
      <c r="U42" s="207"/>
      <c r="V42" s="239"/>
      <c r="W42" s="205"/>
      <c r="X42" s="205"/>
      <c r="Y42" s="227"/>
    </row>
    <row r="43" spans="1:25" s="64" customFormat="1" ht="16.5" customHeight="1" x14ac:dyDescent="0.3">
      <c r="A43" s="148">
        <v>35</v>
      </c>
      <c r="B43" s="65"/>
      <c r="C43" s="66"/>
      <c r="D43" s="186"/>
      <c r="E43" s="190"/>
      <c r="F43" s="138"/>
      <c r="G43" s="68"/>
      <c r="H43" s="67"/>
      <c r="I43" s="67"/>
      <c r="J43" s="138"/>
      <c r="K43" s="264"/>
      <c r="L43" s="136"/>
      <c r="M43" s="145" t="str">
        <f t="shared" si="0"/>
        <v/>
      </c>
      <c r="N43" s="145" t="str">
        <f t="shared" si="2"/>
        <v/>
      </c>
      <c r="O43" s="131" t="str">
        <f t="shared" si="3"/>
        <v/>
      </c>
      <c r="P43" s="150" t="b">
        <f t="shared" si="4"/>
        <v>0</v>
      </c>
      <c r="Q43" s="151" t="str">
        <f t="shared" si="5"/>
        <v>FALSCH</v>
      </c>
      <c r="R43" s="151" t="str">
        <f t="shared" si="6"/>
        <v>FALSCH</v>
      </c>
      <c r="S43" s="151" t="str">
        <f t="shared" si="7"/>
        <v>FALSCH</v>
      </c>
      <c r="T43" s="202" t="b">
        <f>IF(K43&lt;&gt;"",IF(VLOOKUP(K43,Wbw_List,3)="e",IF(AND(#REF!="Ja",#REF!="Ja"),"both",IF(#REF!="Ja","figures",IF(#REF!="Ja","free"))),VLOOKUP(VLOOKUP(K43,Wbw_List,3),Disziplinen,3)))</f>
        <v>0</v>
      </c>
      <c r="U43" s="207"/>
      <c r="V43" s="239"/>
      <c r="W43" s="205"/>
      <c r="X43" s="205"/>
      <c r="Y43" s="227"/>
    </row>
    <row r="44" spans="1:25" s="64" customFormat="1" ht="16.5" customHeight="1" x14ac:dyDescent="0.3">
      <c r="A44" s="148">
        <v>36</v>
      </c>
      <c r="B44" s="65"/>
      <c r="C44" s="66"/>
      <c r="D44" s="186"/>
      <c r="E44" s="190"/>
      <c r="F44" s="138"/>
      <c r="G44" s="68"/>
      <c r="H44" s="67"/>
      <c r="I44" s="67"/>
      <c r="J44" s="138"/>
      <c r="K44" s="264"/>
      <c r="L44" s="136"/>
      <c r="M44" s="145" t="str">
        <f t="shared" si="0"/>
        <v/>
      </c>
      <c r="N44" s="145" t="str">
        <f t="shared" si="2"/>
        <v/>
      </c>
      <c r="O44" s="131" t="str">
        <f t="shared" si="3"/>
        <v/>
      </c>
      <c r="P44" s="150" t="b">
        <f t="shared" si="4"/>
        <v>0</v>
      </c>
      <c r="Q44" s="151" t="str">
        <f t="shared" si="5"/>
        <v>FALSCH</v>
      </c>
      <c r="R44" s="151" t="str">
        <f t="shared" si="6"/>
        <v>FALSCH</v>
      </c>
      <c r="S44" s="151" t="str">
        <f t="shared" si="7"/>
        <v>FALSCH</v>
      </c>
      <c r="T44" s="202" t="b">
        <f>IF(K44&lt;&gt;"",IF(VLOOKUP(K44,Wbw_List,3)="e",IF(AND(#REF!="Ja",#REF!="Ja"),"both",IF(#REF!="Ja","figures",IF(#REF!="Ja","free"))),VLOOKUP(VLOOKUP(K44,Wbw_List,3),Disziplinen,3)))</f>
        <v>0</v>
      </c>
      <c r="U44" s="207"/>
      <c r="V44" s="239"/>
      <c r="W44" s="205"/>
      <c r="X44" s="205"/>
      <c r="Y44" s="227"/>
    </row>
    <row r="45" spans="1:25" s="64" customFormat="1" ht="16.5" customHeight="1" x14ac:dyDescent="0.3">
      <c r="A45" s="148">
        <v>37</v>
      </c>
      <c r="B45" s="65"/>
      <c r="C45" s="66"/>
      <c r="D45" s="186"/>
      <c r="E45" s="190"/>
      <c r="F45" s="138"/>
      <c r="G45" s="68"/>
      <c r="H45" s="67"/>
      <c r="I45" s="67"/>
      <c r="J45" s="138"/>
      <c r="K45" s="264"/>
      <c r="L45" s="136"/>
      <c r="M45" s="145" t="str">
        <f t="shared" si="0"/>
        <v/>
      </c>
      <c r="N45" s="145" t="str">
        <f t="shared" si="2"/>
        <v/>
      </c>
      <c r="O45" s="131" t="str">
        <f t="shared" si="3"/>
        <v/>
      </c>
      <c r="P45" s="150" t="b">
        <f t="shared" si="4"/>
        <v>0</v>
      </c>
      <c r="Q45" s="151" t="str">
        <f t="shared" si="5"/>
        <v>FALSCH</v>
      </c>
      <c r="R45" s="151" t="str">
        <f t="shared" si="6"/>
        <v>FALSCH</v>
      </c>
      <c r="S45" s="151" t="str">
        <f t="shared" si="7"/>
        <v>FALSCH</v>
      </c>
      <c r="T45" s="202" t="b">
        <f>IF(K45&lt;&gt;"",IF(VLOOKUP(K45,Wbw_List,3)="e",IF(AND(#REF!="Ja",#REF!="Ja"),"both",IF(#REF!="Ja","figures",IF(#REF!="Ja","free"))),VLOOKUP(VLOOKUP(K45,Wbw_List,3),Disziplinen,3)))</f>
        <v>0</v>
      </c>
      <c r="U45" s="207"/>
      <c r="V45" s="239"/>
      <c r="W45" s="205"/>
      <c r="X45" s="205"/>
      <c r="Y45" s="227"/>
    </row>
    <row r="46" spans="1:25" s="64" customFormat="1" ht="16.5" customHeight="1" x14ac:dyDescent="0.3">
      <c r="A46" s="148">
        <v>38</v>
      </c>
      <c r="B46" s="65"/>
      <c r="C46" s="66"/>
      <c r="D46" s="186"/>
      <c r="E46" s="190"/>
      <c r="F46" s="138"/>
      <c r="G46" s="68"/>
      <c r="H46" s="67"/>
      <c r="I46" s="67"/>
      <c r="J46" s="138"/>
      <c r="K46" s="264"/>
      <c r="L46" s="136"/>
      <c r="M46" s="145" t="str">
        <f t="shared" si="0"/>
        <v/>
      </c>
      <c r="N46" s="145" t="str">
        <f t="shared" si="2"/>
        <v/>
      </c>
      <c r="O46" s="131" t="str">
        <f t="shared" si="3"/>
        <v/>
      </c>
      <c r="P46" s="150" t="b">
        <f t="shared" si="4"/>
        <v>0</v>
      </c>
      <c r="Q46" s="151" t="str">
        <f t="shared" si="5"/>
        <v>FALSCH</v>
      </c>
      <c r="R46" s="151" t="str">
        <f t="shared" si="6"/>
        <v>FALSCH</v>
      </c>
      <c r="S46" s="151" t="str">
        <f t="shared" si="7"/>
        <v>FALSCH</v>
      </c>
      <c r="T46" s="202" t="b">
        <f>IF(K46&lt;&gt;"",IF(VLOOKUP(K46,Wbw_List,3)="e",IF(AND(#REF!="Ja",#REF!="Ja"),"both",IF(#REF!="Ja","figures",IF(#REF!="Ja","free"))),VLOOKUP(VLOOKUP(K46,Wbw_List,3),Disziplinen,3)))</f>
        <v>0</v>
      </c>
      <c r="U46" s="207"/>
      <c r="V46" s="239"/>
      <c r="W46" s="205"/>
      <c r="X46" s="205"/>
      <c r="Y46" s="227"/>
    </row>
    <row r="47" spans="1:25" s="64" customFormat="1" ht="16.5" customHeight="1" x14ac:dyDescent="0.3">
      <c r="A47" s="148">
        <v>39</v>
      </c>
      <c r="B47" s="65"/>
      <c r="C47" s="66"/>
      <c r="D47" s="186"/>
      <c r="E47" s="190"/>
      <c r="F47" s="138"/>
      <c r="G47" s="68"/>
      <c r="H47" s="67"/>
      <c r="I47" s="67"/>
      <c r="J47" s="138"/>
      <c r="K47" s="264"/>
      <c r="L47" s="136"/>
      <c r="M47" s="145" t="str">
        <f t="shared" si="0"/>
        <v/>
      </c>
      <c r="N47" s="145" t="str">
        <f t="shared" si="2"/>
        <v/>
      </c>
      <c r="O47" s="131" t="str">
        <f t="shared" si="3"/>
        <v/>
      </c>
      <c r="P47" s="150" t="b">
        <f t="shared" si="4"/>
        <v>0</v>
      </c>
      <c r="Q47" s="151" t="str">
        <f t="shared" si="5"/>
        <v>FALSCH</v>
      </c>
      <c r="R47" s="151" t="str">
        <f t="shared" si="6"/>
        <v>FALSCH</v>
      </c>
      <c r="S47" s="151" t="str">
        <f t="shared" si="7"/>
        <v>FALSCH</v>
      </c>
      <c r="T47" s="202" t="b">
        <f>IF(K47&lt;&gt;"",IF(VLOOKUP(K47,Wbw_List,3)="e",IF(AND(#REF!="Ja",#REF!="Ja"),"both",IF(#REF!="Ja","figures",IF(#REF!="Ja","free"))),VLOOKUP(VLOOKUP(K47,Wbw_List,3),Disziplinen,3)))</f>
        <v>0</v>
      </c>
      <c r="U47" s="207"/>
      <c r="V47" s="239"/>
      <c r="W47" s="205"/>
      <c r="X47" s="205"/>
      <c r="Y47" s="227"/>
    </row>
    <row r="48" spans="1:25" s="64" customFormat="1" ht="16.5" customHeight="1" x14ac:dyDescent="0.3">
      <c r="A48" s="148">
        <v>40</v>
      </c>
      <c r="B48" s="65"/>
      <c r="C48" s="66"/>
      <c r="D48" s="186"/>
      <c r="E48" s="190"/>
      <c r="F48" s="138"/>
      <c r="G48" s="68"/>
      <c r="H48" s="67"/>
      <c r="I48" s="67"/>
      <c r="J48" s="138"/>
      <c r="K48" s="264"/>
      <c r="L48" s="136"/>
      <c r="M48" s="145" t="str">
        <f t="shared" si="0"/>
        <v/>
      </c>
      <c r="N48" s="145" t="str">
        <f t="shared" si="2"/>
        <v/>
      </c>
      <c r="O48" s="131" t="str">
        <f t="shared" si="3"/>
        <v/>
      </c>
      <c r="P48" s="150" t="b">
        <f t="shared" si="4"/>
        <v>0</v>
      </c>
      <c r="Q48" s="151" t="str">
        <f t="shared" si="5"/>
        <v>FALSCH</v>
      </c>
      <c r="R48" s="151" t="str">
        <f t="shared" si="6"/>
        <v>FALSCH</v>
      </c>
      <c r="S48" s="151" t="str">
        <f t="shared" si="7"/>
        <v>FALSCH</v>
      </c>
      <c r="T48" s="202" t="b">
        <f>IF(K48&lt;&gt;"",IF(VLOOKUP(K48,Wbw_List,3)="e",IF(AND(#REF!="Ja",#REF!="Ja"),"both",IF(#REF!="Ja","figures",IF(#REF!="Ja","free"))),VLOOKUP(VLOOKUP(K48,Wbw_List,3),Disziplinen,3)))</f>
        <v>0</v>
      </c>
      <c r="U48" s="207"/>
      <c r="V48" s="239"/>
      <c r="W48" s="205"/>
      <c r="X48" s="205"/>
      <c r="Y48" s="227"/>
    </row>
    <row r="49" spans="1:25" s="64" customFormat="1" ht="16.5" customHeight="1" x14ac:dyDescent="0.3">
      <c r="A49" s="148">
        <v>41</v>
      </c>
      <c r="B49" s="65"/>
      <c r="C49" s="66"/>
      <c r="D49" s="186"/>
      <c r="E49" s="190"/>
      <c r="F49" s="138"/>
      <c r="G49" s="68"/>
      <c r="H49" s="67"/>
      <c r="I49" s="67"/>
      <c r="J49" s="138"/>
      <c r="K49" s="264"/>
      <c r="L49" s="136"/>
      <c r="M49" s="145" t="str">
        <f t="shared" si="0"/>
        <v/>
      </c>
      <c r="N49" s="145" t="str">
        <f t="shared" si="2"/>
        <v/>
      </c>
      <c r="O49" s="131" t="str">
        <f t="shared" si="3"/>
        <v/>
      </c>
      <c r="P49" s="150" t="b">
        <f t="shared" si="4"/>
        <v>0</v>
      </c>
      <c r="Q49" s="151" t="str">
        <f t="shared" si="5"/>
        <v>FALSCH</v>
      </c>
      <c r="R49" s="151" t="str">
        <f t="shared" si="6"/>
        <v>FALSCH</v>
      </c>
      <c r="S49" s="151" t="str">
        <f t="shared" si="7"/>
        <v>FALSCH</v>
      </c>
      <c r="T49" s="202" t="b">
        <f>IF(K49&lt;&gt;"",IF(VLOOKUP(K49,Wbw_List,3)="e",IF(AND(#REF!="Ja",#REF!="Ja"),"both",IF(#REF!="Ja","figures",IF(#REF!="Ja","free"))),VLOOKUP(VLOOKUP(K49,Wbw_List,3),Disziplinen,3)))</f>
        <v>0</v>
      </c>
      <c r="U49" s="207"/>
      <c r="V49" s="239"/>
      <c r="W49" s="205"/>
      <c r="X49" s="205"/>
      <c r="Y49" s="227"/>
    </row>
    <row r="50" spans="1:25" s="64" customFormat="1" ht="16.5" customHeight="1" x14ac:dyDescent="0.3">
      <c r="A50" s="148">
        <v>42</v>
      </c>
      <c r="B50" s="65"/>
      <c r="C50" s="66"/>
      <c r="D50" s="186"/>
      <c r="E50" s="190"/>
      <c r="F50" s="138"/>
      <c r="G50" s="68"/>
      <c r="H50" s="67"/>
      <c r="I50" s="67"/>
      <c r="J50" s="138"/>
      <c r="K50" s="264"/>
      <c r="L50" s="136"/>
      <c r="M50" s="145" t="str">
        <f t="shared" si="0"/>
        <v/>
      </c>
      <c r="N50" s="145" t="str">
        <f t="shared" si="2"/>
        <v/>
      </c>
      <c r="O50" s="131" t="str">
        <f t="shared" si="3"/>
        <v/>
      </c>
      <c r="P50" s="150" t="b">
        <f t="shared" si="4"/>
        <v>0</v>
      </c>
      <c r="Q50" s="151" t="str">
        <f t="shared" si="5"/>
        <v>FALSCH</v>
      </c>
      <c r="R50" s="151" t="str">
        <f t="shared" si="6"/>
        <v>FALSCH</v>
      </c>
      <c r="S50" s="151" t="str">
        <f t="shared" si="7"/>
        <v>FALSCH</v>
      </c>
      <c r="T50" s="202" t="b">
        <f>IF(K50&lt;&gt;"",IF(VLOOKUP(K50,Wbw_List,3)="e",IF(AND(#REF!="Ja",#REF!="Ja"),"both",IF(#REF!="Ja","figures",IF(#REF!="Ja","free"))),VLOOKUP(VLOOKUP(K50,Wbw_List,3),Disziplinen,3)))</f>
        <v>0</v>
      </c>
      <c r="U50" s="207"/>
      <c r="V50" s="239"/>
      <c r="W50" s="205"/>
      <c r="X50" s="205"/>
      <c r="Y50" s="227"/>
    </row>
    <row r="51" spans="1:25" s="64" customFormat="1" ht="16.5" customHeight="1" x14ac:dyDescent="0.3">
      <c r="A51" s="148">
        <v>43</v>
      </c>
      <c r="B51" s="65"/>
      <c r="C51" s="66"/>
      <c r="D51" s="186"/>
      <c r="E51" s="190"/>
      <c r="F51" s="138"/>
      <c r="G51" s="68"/>
      <c r="H51" s="67"/>
      <c r="I51" s="67"/>
      <c r="J51" s="138"/>
      <c r="K51" s="264"/>
      <c r="L51" s="136"/>
      <c r="M51" s="145" t="str">
        <f t="shared" si="0"/>
        <v/>
      </c>
      <c r="N51" s="145" t="str">
        <f t="shared" si="2"/>
        <v/>
      </c>
      <c r="O51" s="131" t="str">
        <f t="shared" si="3"/>
        <v/>
      </c>
      <c r="P51" s="150" t="b">
        <f t="shared" si="4"/>
        <v>0</v>
      </c>
      <c r="Q51" s="151" t="str">
        <f t="shared" si="5"/>
        <v>FALSCH</v>
      </c>
      <c r="R51" s="151" t="str">
        <f t="shared" si="6"/>
        <v>FALSCH</v>
      </c>
      <c r="S51" s="151" t="str">
        <f t="shared" si="7"/>
        <v>FALSCH</v>
      </c>
      <c r="T51" s="202" t="b">
        <f>IF(K51&lt;&gt;"",IF(VLOOKUP(K51,Wbw_List,3)="e",IF(AND(#REF!="Ja",#REF!="Ja"),"both",IF(#REF!="Ja","figures",IF(#REF!="Ja","free"))),VLOOKUP(VLOOKUP(K51,Wbw_List,3),Disziplinen,3)))</f>
        <v>0</v>
      </c>
      <c r="U51" s="207"/>
      <c r="V51" s="239"/>
      <c r="W51" s="205"/>
      <c r="X51" s="205"/>
      <c r="Y51" s="227"/>
    </row>
    <row r="52" spans="1:25" s="64" customFormat="1" ht="16.5" customHeight="1" x14ac:dyDescent="0.3">
      <c r="A52" s="148">
        <v>44</v>
      </c>
      <c r="B52" s="65"/>
      <c r="C52" s="66"/>
      <c r="D52" s="186"/>
      <c r="E52" s="190"/>
      <c r="F52" s="138"/>
      <c r="G52" s="68"/>
      <c r="H52" s="67"/>
      <c r="I52" s="67"/>
      <c r="J52" s="138"/>
      <c r="K52" s="264"/>
      <c r="L52" s="136"/>
      <c r="M52" s="145" t="str">
        <f t="shared" si="0"/>
        <v/>
      </c>
      <c r="N52" s="145" t="str">
        <f t="shared" si="2"/>
        <v/>
      </c>
      <c r="O52" s="131" t="str">
        <f t="shared" si="3"/>
        <v/>
      </c>
      <c r="P52" s="150" t="b">
        <f t="shared" si="4"/>
        <v>0</v>
      </c>
      <c r="Q52" s="151" t="str">
        <f t="shared" si="5"/>
        <v>FALSCH</v>
      </c>
      <c r="R52" s="151" t="str">
        <f t="shared" si="6"/>
        <v>FALSCH</v>
      </c>
      <c r="S52" s="151" t="str">
        <f t="shared" si="7"/>
        <v>FALSCH</v>
      </c>
      <c r="T52" s="202" t="b">
        <f>IF(K52&lt;&gt;"",IF(VLOOKUP(K52,Wbw_List,3)="e",IF(AND(#REF!="Ja",#REF!="Ja"),"both",IF(#REF!="Ja","figures",IF(#REF!="Ja","free"))),VLOOKUP(VLOOKUP(K52,Wbw_List,3),Disziplinen,3)))</f>
        <v>0</v>
      </c>
      <c r="U52" s="207"/>
      <c r="V52" s="239"/>
      <c r="W52" s="205"/>
      <c r="X52" s="205"/>
      <c r="Y52" s="227"/>
    </row>
    <row r="53" spans="1:25" s="64" customFormat="1" ht="16.5" customHeight="1" x14ac:dyDescent="0.3">
      <c r="A53" s="148">
        <v>45</v>
      </c>
      <c r="B53" s="65"/>
      <c r="C53" s="66"/>
      <c r="D53" s="186"/>
      <c r="E53" s="190"/>
      <c r="F53" s="138"/>
      <c r="G53" s="68"/>
      <c r="H53" s="67"/>
      <c r="I53" s="67"/>
      <c r="J53" s="138"/>
      <c r="K53" s="264"/>
      <c r="L53" s="136"/>
      <c r="M53" s="145" t="str">
        <f t="shared" si="0"/>
        <v/>
      </c>
      <c r="N53" s="145" t="str">
        <f t="shared" si="2"/>
        <v/>
      </c>
      <c r="O53" s="131" t="str">
        <f t="shared" si="3"/>
        <v/>
      </c>
      <c r="P53" s="150" t="b">
        <f t="shared" si="4"/>
        <v>0</v>
      </c>
      <c r="Q53" s="151" t="str">
        <f t="shared" si="5"/>
        <v>FALSCH</v>
      </c>
      <c r="R53" s="151" t="str">
        <f t="shared" si="6"/>
        <v>FALSCH</v>
      </c>
      <c r="S53" s="151" t="str">
        <f t="shared" si="7"/>
        <v>FALSCH</v>
      </c>
      <c r="T53" s="202" t="b">
        <f>IF(K53&lt;&gt;"",IF(VLOOKUP(K53,Wbw_List,3)="e",IF(AND(#REF!="Ja",#REF!="Ja"),"both",IF(#REF!="Ja","figures",IF(#REF!="Ja","free"))),VLOOKUP(VLOOKUP(K53,Wbw_List,3),Disziplinen,3)))</f>
        <v>0</v>
      </c>
      <c r="U53" s="207"/>
      <c r="V53" s="239"/>
      <c r="W53" s="205"/>
      <c r="X53" s="205"/>
      <c r="Y53" s="227"/>
    </row>
    <row r="54" spans="1:25" s="64" customFormat="1" ht="16.5" customHeight="1" x14ac:dyDescent="0.3">
      <c r="A54" s="148">
        <v>46</v>
      </c>
      <c r="B54" s="65"/>
      <c r="C54" s="66"/>
      <c r="D54" s="186"/>
      <c r="E54" s="190"/>
      <c r="F54" s="138"/>
      <c r="G54" s="68"/>
      <c r="H54" s="67"/>
      <c r="I54" s="67"/>
      <c r="J54" s="138"/>
      <c r="K54" s="264"/>
      <c r="L54" s="136"/>
      <c r="M54" s="145" t="str">
        <f t="shared" si="0"/>
        <v/>
      </c>
      <c r="N54" s="145" t="str">
        <f t="shared" si="2"/>
        <v/>
      </c>
      <c r="O54" s="131" t="str">
        <f t="shared" si="3"/>
        <v/>
      </c>
      <c r="P54" s="150" t="b">
        <f t="shared" si="4"/>
        <v>0</v>
      </c>
      <c r="Q54" s="151" t="str">
        <f t="shared" si="5"/>
        <v>FALSCH</v>
      </c>
      <c r="R54" s="151" t="str">
        <f t="shared" si="6"/>
        <v>FALSCH</v>
      </c>
      <c r="S54" s="151" t="str">
        <f t="shared" si="7"/>
        <v>FALSCH</v>
      </c>
      <c r="T54" s="202" t="b">
        <f>IF(K54&lt;&gt;"",IF(VLOOKUP(K54,Wbw_List,3)="e",IF(AND(#REF!="Ja",#REF!="Ja"),"both",IF(#REF!="Ja","figures",IF(#REF!="Ja","free"))),VLOOKUP(VLOOKUP(K54,Wbw_List,3),Disziplinen,3)))</f>
        <v>0</v>
      </c>
      <c r="U54" s="207"/>
      <c r="V54" s="239"/>
      <c r="W54" s="205"/>
      <c r="X54" s="205"/>
      <c r="Y54" s="227"/>
    </row>
    <row r="55" spans="1:25" s="64" customFormat="1" ht="16.5" customHeight="1" x14ac:dyDescent="0.3">
      <c r="A55" s="148">
        <v>47</v>
      </c>
      <c r="B55" s="65"/>
      <c r="C55" s="66"/>
      <c r="D55" s="186"/>
      <c r="E55" s="190"/>
      <c r="F55" s="138"/>
      <c r="G55" s="68"/>
      <c r="H55" s="67"/>
      <c r="I55" s="67"/>
      <c r="J55" s="138"/>
      <c r="K55" s="264"/>
      <c r="L55" s="136"/>
      <c r="M55" s="145" t="str">
        <f t="shared" si="0"/>
        <v/>
      </c>
      <c r="N55" s="145" t="str">
        <f t="shared" si="2"/>
        <v/>
      </c>
      <c r="O55" s="131" t="str">
        <f t="shared" si="3"/>
        <v/>
      </c>
      <c r="P55" s="150" t="b">
        <f t="shared" si="4"/>
        <v>0</v>
      </c>
      <c r="Q55" s="151" t="str">
        <f t="shared" si="5"/>
        <v>FALSCH</v>
      </c>
      <c r="R55" s="151" t="str">
        <f t="shared" si="6"/>
        <v>FALSCH</v>
      </c>
      <c r="S55" s="151" t="str">
        <f t="shared" si="7"/>
        <v>FALSCH</v>
      </c>
      <c r="T55" s="202" t="b">
        <f>IF(K55&lt;&gt;"",IF(VLOOKUP(K55,Wbw_List,3)="e",IF(AND(#REF!="Ja",#REF!="Ja"),"both",IF(#REF!="Ja","figures",IF(#REF!="Ja","free"))),VLOOKUP(VLOOKUP(K55,Wbw_List,3),Disziplinen,3)))</f>
        <v>0</v>
      </c>
      <c r="U55" s="207"/>
      <c r="V55" s="239"/>
      <c r="W55" s="205"/>
      <c r="X55" s="205"/>
      <c r="Y55" s="227"/>
    </row>
    <row r="56" spans="1:25" s="64" customFormat="1" ht="16.5" customHeight="1" x14ac:dyDescent="0.3">
      <c r="A56" s="148">
        <v>48</v>
      </c>
      <c r="B56" s="65"/>
      <c r="C56" s="66"/>
      <c r="D56" s="186"/>
      <c r="E56" s="190"/>
      <c r="F56" s="138"/>
      <c r="G56" s="68"/>
      <c r="H56" s="67"/>
      <c r="I56" s="67"/>
      <c r="J56" s="138"/>
      <c r="K56" s="264"/>
      <c r="L56" s="136"/>
      <c r="M56" s="145" t="str">
        <f t="shared" si="0"/>
        <v/>
      </c>
      <c r="N56" s="145" t="str">
        <f t="shared" si="2"/>
        <v/>
      </c>
      <c r="O56" s="131" t="str">
        <f t="shared" si="3"/>
        <v/>
      </c>
      <c r="P56" s="150" t="b">
        <f t="shared" si="4"/>
        <v>0</v>
      </c>
      <c r="Q56" s="151" t="str">
        <f t="shared" si="5"/>
        <v>FALSCH</v>
      </c>
      <c r="R56" s="151" t="str">
        <f t="shared" si="6"/>
        <v>FALSCH</v>
      </c>
      <c r="S56" s="151" t="str">
        <f t="shared" si="7"/>
        <v>FALSCH</v>
      </c>
      <c r="T56" s="202" t="b">
        <f>IF(K56&lt;&gt;"",IF(VLOOKUP(K56,Wbw_List,3)="e",IF(AND(#REF!="Ja",#REF!="Ja"),"both",IF(#REF!="Ja","figures",IF(#REF!="Ja","free"))),VLOOKUP(VLOOKUP(K56,Wbw_List,3),Disziplinen,3)))</f>
        <v>0</v>
      </c>
      <c r="U56" s="207"/>
      <c r="V56" s="239"/>
      <c r="W56" s="205"/>
      <c r="X56" s="205"/>
      <c r="Y56" s="227"/>
    </row>
    <row r="57" spans="1:25" s="64" customFormat="1" ht="16.5" customHeight="1" x14ac:dyDescent="0.3">
      <c r="A57" s="148">
        <v>49</v>
      </c>
      <c r="B57" s="65"/>
      <c r="C57" s="66"/>
      <c r="D57" s="186"/>
      <c r="E57" s="190"/>
      <c r="F57" s="138"/>
      <c r="G57" s="68"/>
      <c r="H57" s="67"/>
      <c r="I57" s="67"/>
      <c r="J57" s="138"/>
      <c r="K57" s="264"/>
      <c r="L57" s="136"/>
      <c r="M57" s="145" t="str">
        <f t="shared" si="0"/>
        <v/>
      </c>
      <c r="N57" s="145" t="str">
        <f t="shared" si="2"/>
        <v/>
      </c>
      <c r="O57" s="131" t="str">
        <f t="shared" si="3"/>
        <v/>
      </c>
      <c r="P57" s="150" t="b">
        <f t="shared" si="4"/>
        <v>0</v>
      </c>
      <c r="Q57" s="151" t="str">
        <f t="shared" si="5"/>
        <v>FALSCH</v>
      </c>
      <c r="R57" s="151" t="str">
        <f t="shared" si="6"/>
        <v>FALSCH</v>
      </c>
      <c r="S57" s="151" t="str">
        <f t="shared" si="7"/>
        <v>FALSCH</v>
      </c>
      <c r="T57" s="202" t="b">
        <f>IF(K57&lt;&gt;"",IF(VLOOKUP(K57,Wbw_List,3)="e",IF(AND(#REF!="Ja",#REF!="Ja"),"both",IF(#REF!="Ja","figures",IF(#REF!="Ja","free"))),VLOOKUP(VLOOKUP(K57,Wbw_List,3),Disziplinen,3)))</f>
        <v>0</v>
      </c>
      <c r="U57" s="207"/>
      <c r="V57" s="239"/>
      <c r="W57" s="205"/>
      <c r="X57" s="205"/>
      <c r="Y57" s="227"/>
    </row>
    <row r="58" spans="1:25" s="64" customFormat="1" ht="16.5" customHeight="1" x14ac:dyDescent="0.3">
      <c r="A58" s="148">
        <v>50</v>
      </c>
      <c r="B58" s="65"/>
      <c r="C58" s="66"/>
      <c r="D58" s="186"/>
      <c r="E58" s="190"/>
      <c r="F58" s="138"/>
      <c r="G58" s="68"/>
      <c r="H58" s="67"/>
      <c r="I58" s="67"/>
      <c r="J58" s="138"/>
      <c r="K58" s="264"/>
      <c r="L58" s="136"/>
      <c r="M58" s="145" t="str">
        <f t="shared" si="0"/>
        <v/>
      </c>
      <c r="N58" s="145" t="str">
        <f t="shared" si="2"/>
        <v/>
      </c>
      <c r="O58" s="131" t="str">
        <f t="shared" si="3"/>
        <v/>
      </c>
      <c r="P58" s="150" t="b">
        <f t="shared" si="4"/>
        <v>0</v>
      </c>
      <c r="Q58" s="151" t="str">
        <f t="shared" si="5"/>
        <v>FALSCH</v>
      </c>
      <c r="R58" s="151" t="str">
        <f t="shared" si="6"/>
        <v>FALSCH</v>
      </c>
      <c r="S58" s="151" t="str">
        <f t="shared" si="7"/>
        <v>FALSCH</v>
      </c>
      <c r="T58" s="202" t="b">
        <f>IF(K58&lt;&gt;"",IF(VLOOKUP(K58,Wbw_List,3)="e",IF(AND(#REF!="Ja",#REF!="Ja"),"both",IF(#REF!="Ja","figures",IF(#REF!="Ja","free"))),VLOOKUP(VLOOKUP(K58,Wbw_List,3),Disziplinen,3)))</f>
        <v>0</v>
      </c>
      <c r="U58" s="207"/>
      <c r="V58" s="239"/>
      <c r="W58" s="205"/>
      <c r="X58" s="205"/>
      <c r="Y58" s="227"/>
    </row>
    <row r="59" spans="1:25" s="64" customFormat="1" ht="16.5" customHeight="1" x14ac:dyDescent="0.3">
      <c r="A59" s="148">
        <v>51</v>
      </c>
      <c r="B59" s="261"/>
      <c r="C59" s="276"/>
      <c r="D59" s="279"/>
      <c r="E59" s="190"/>
      <c r="F59" s="138"/>
      <c r="G59" s="68"/>
      <c r="H59" s="67"/>
      <c r="I59" s="67"/>
      <c r="J59" s="138"/>
      <c r="K59" s="264"/>
      <c r="L59" s="136"/>
      <c r="M59" s="145" t="str">
        <f t="shared" si="0"/>
        <v/>
      </c>
      <c r="N59" s="145" t="str">
        <f t="shared" si="2"/>
        <v/>
      </c>
      <c r="O59" s="131" t="str">
        <f t="shared" si="3"/>
        <v/>
      </c>
      <c r="P59" s="150" t="b">
        <f t="shared" si="4"/>
        <v>0</v>
      </c>
      <c r="Q59" s="151" t="str">
        <f t="shared" si="5"/>
        <v>FALSCH</v>
      </c>
      <c r="R59" s="151" t="str">
        <f t="shared" si="6"/>
        <v>FALSCH</v>
      </c>
      <c r="S59" s="151" t="str">
        <f t="shared" si="7"/>
        <v>FALSCH</v>
      </c>
      <c r="T59" s="202" t="b">
        <f>IF(K59&lt;&gt;"",IF(VLOOKUP(K59,Wbw_List,3)="e",IF(AND(#REF!="Ja",#REF!="Ja"),"both",IF(#REF!="Ja","figures",IF(#REF!="Ja","free"))),VLOOKUP(VLOOKUP(K59,Wbw_List,3),Disziplinen,3)))</f>
        <v>0</v>
      </c>
      <c r="U59" s="207"/>
      <c r="V59" s="239"/>
      <c r="W59" s="205"/>
      <c r="X59" s="205"/>
      <c r="Y59" s="227"/>
    </row>
    <row r="60" spans="1:25" s="64" customFormat="1" ht="16.5" customHeight="1" x14ac:dyDescent="0.3">
      <c r="A60" s="148">
        <v>52</v>
      </c>
      <c r="B60" s="65"/>
      <c r="C60" s="66"/>
      <c r="D60" s="186"/>
      <c r="E60" s="190"/>
      <c r="F60" s="138"/>
      <c r="G60" s="68"/>
      <c r="H60" s="67"/>
      <c r="I60" s="67"/>
      <c r="J60" s="138"/>
      <c r="K60" s="264"/>
      <c r="L60" s="136"/>
      <c r="M60" s="145" t="str">
        <f t="shared" si="0"/>
        <v/>
      </c>
      <c r="N60" s="145" t="str">
        <f t="shared" si="2"/>
        <v/>
      </c>
      <c r="O60" s="131" t="str">
        <f t="shared" si="3"/>
        <v/>
      </c>
      <c r="P60" s="150" t="b">
        <f t="shared" si="4"/>
        <v>0</v>
      </c>
      <c r="Q60" s="151" t="str">
        <f t="shared" si="5"/>
        <v>FALSCH</v>
      </c>
      <c r="R60" s="151" t="str">
        <f t="shared" si="6"/>
        <v>FALSCH</v>
      </c>
      <c r="S60" s="151" t="str">
        <f t="shared" si="7"/>
        <v>FALSCH</v>
      </c>
      <c r="T60" s="202" t="b">
        <f>IF(K60&lt;&gt;"",IF(VLOOKUP(K60,Wbw_List,3)="e",IF(AND(#REF!="Ja",#REF!="Ja"),"both",IF(#REF!="Ja","figures",IF(#REF!="Ja","free"))),VLOOKUP(VLOOKUP(K60,Wbw_List,3),Disziplinen,3)))</f>
        <v>0</v>
      </c>
      <c r="U60" s="207"/>
      <c r="V60" s="239"/>
      <c r="W60" s="205"/>
      <c r="X60" s="205"/>
      <c r="Y60" s="227"/>
    </row>
    <row r="61" spans="1:25" s="64" customFormat="1" ht="16.5" customHeight="1" x14ac:dyDescent="0.3">
      <c r="A61" s="148">
        <v>53</v>
      </c>
      <c r="B61" s="261"/>
      <c r="C61" s="260"/>
      <c r="D61" s="278"/>
      <c r="E61" s="190"/>
      <c r="F61" s="138"/>
      <c r="G61" s="68"/>
      <c r="H61" s="67"/>
      <c r="I61" s="67"/>
      <c r="J61" s="138"/>
      <c r="K61" s="264"/>
      <c r="L61" s="136"/>
      <c r="M61" s="145" t="str">
        <f t="shared" si="0"/>
        <v/>
      </c>
      <c r="N61" s="145" t="str">
        <f t="shared" si="2"/>
        <v/>
      </c>
      <c r="O61" s="131" t="str">
        <f t="shared" si="3"/>
        <v/>
      </c>
      <c r="P61" s="150" t="b">
        <f t="shared" si="4"/>
        <v>0</v>
      </c>
      <c r="Q61" s="151" t="str">
        <f t="shared" si="5"/>
        <v>FALSCH</v>
      </c>
      <c r="R61" s="151" t="str">
        <f t="shared" si="6"/>
        <v>FALSCH</v>
      </c>
      <c r="S61" s="151" t="str">
        <f t="shared" si="7"/>
        <v>FALSCH</v>
      </c>
      <c r="T61" s="202" t="b">
        <f>IF(K61&lt;&gt;"",IF(VLOOKUP(K61,Wbw_List,3)="e",IF(AND(#REF!="Ja",#REF!="Ja"),"both",IF(#REF!="Ja","figures",IF(#REF!="Ja","free"))),VLOOKUP(VLOOKUP(K61,Wbw_List,3),Disziplinen,3)))</f>
        <v>0</v>
      </c>
      <c r="U61" s="207"/>
      <c r="V61" s="239"/>
      <c r="W61" s="205"/>
      <c r="X61" s="205"/>
      <c r="Y61" s="227"/>
    </row>
    <row r="62" spans="1:25" s="64" customFormat="1" ht="16.5" customHeight="1" x14ac:dyDescent="0.3">
      <c r="A62" s="148">
        <v>54</v>
      </c>
      <c r="B62" s="65"/>
      <c r="C62" s="66"/>
      <c r="D62" s="186"/>
      <c r="E62" s="190"/>
      <c r="F62" s="138"/>
      <c r="G62" s="68"/>
      <c r="H62" s="67"/>
      <c r="I62" s="67"/>
      <c r="J62" s="138"/>
      <c r="K62" s="264"/>
      <c r="L62" s="136"/>
      <c r="M62" s="145" t="str">
        <f t="shared" si="0"/>
        <v/>
      </c>
      <c r="N62" s="145" t="str">
        <f t="shared" si="2"/>
        <v/>
      </c>
      <c r="O62" s="131" t="str">
        <f t="shared" si="3"/>
        <v/>
      </c>
      <c r="P62" s="150" t="b">
        <f t="shared" si="4"/>
        <v>0</v>
      </c>
      <c r="Q62" s="151" t="str">
        <f t="shared" si="5"/>
        <v>FALSCH</v>
      </c>
      <c r="R62" s="151" t="str">
        <f t="shared" si="6"/>
        <v>FALSCH</v>
      </c>
      <c r="S62" s="151" t="str">
        <f t="shared" si="7"/>
        <v>FALSCH</v>
      </c>
      <c r="T62" s="202" t="b">
        <f>IF(K62&lt;&gt;"",IF(VLOOKUP(K62,Wbw_List,3)="e",IF(AND(#REF!="Ja",#REF!="Ja"),"both",IF(#REF!="Ja","figures",IF(#REF!="Ja","free"))),VLOOKUP(VLOOKUP(K62,Wbw_List,3),Disziplinen,3)))</f>
        <v>0</v>
      </c>
      <c r="U62" s="207"/>
      <c r="V62" s="239"/>
      <c r="W62" s="205"/>
      <c r="X62" s="205"/>
      <c r="Y62" s="227"/>
    </row>
    <row r="63" spans="1:25" s="64" customFormat="1" ht="16.5" customHeight="1" x14ac:dyDescent="0.3">
      <c r="A63" s="148">
        <v>55</v>
      </c>
      <c r="B63" s="65"/>
      <c r="C63" s="66"/>
      <c r="D63" s="186"/>
      <c r="E63" s="190"/>
      <c r="F63" s="138"/>
      <c r="G63" s="68"/>
      <c r="H63" s="67"/>
      <c r="I63" s="67"/>
      <c r="J63" s="138"/>
      <c r="K63" s="264"/>
      <c r="L63" s="136"/>
      <c r="M63" s="145" t="str">
        <f t="shared" si="0"/>
        <v/>
      </c>
      <c r="N63" s="145" t="str">
        <f t="shared" si="2"/>
        <v/>
      </c>
      <c r="O63" s="131" t="str">
        <f t="shared" si="3"/>
        <v/>
      </c>
      <c r="P63" s="150" t="b">
        <f t="shared" si="4"/>
        <v>0</v>
      </c>
      <c r="Q63" s="151" t="str">
        <f t="shared" si="5"/>
        <v>FALSCH</v>
      </c>
      <c r="R63" s="151" t="str">
        <f t="shared" si="6"/>
        <v>FALSCH</v>
      </c>
      <c r="S63" s="151" t="str">
        <f t="shared" si="7"/>
        <v>FALSCH</v>
      </c>
      <c r="T63" s="202" t="b">
        <f>IF(K63&lt;&gt;"",IF(VLOOKUP(K63,Wbw_List,3)="e",IF(AND(#REF!="Ja",#REF!="Ja"),"both",IF(#REF!="Ja","figures",IF(#REF!="Ja","free"))),VLOOKUP(VLOOKUP(K63,Wbw_List,3),Disziplinen,3)))</f>
        <v>0</v>
      </c>
      <c r="U63" s="207"/>
      <c r="V63" s="239"/>
      <c r="W63" s="205"/>
      <c r="X63" s="205"/>
      <c r="Y63" s="227"/>
    </row>
    <row r="64" spans="1:25" s="64" customFormat="1" ht="16.5" customHeight="1" x14ac:dyDescent="0.3">
      <c r="A64" s="148">
        <v>56</v>
      </c>
      <c r="B64" s="65"/>
      <c r="C64" s="66"/>
      <c r="D64" s="186"/>
      <c r="E64" s="190"/>
      <c r="F64" s="138"/>
      <c r="G64" s="68"/>
      <c r="H64" s="67"/>
      <c r="I64" s="67"/>
      <c r="J64" s="138"/>
      <c r="K64" s="264"/>
      <c r="L64" s="136"/>
      <c r="M64" s="145" t="str">
        <f t="shared" si="0"/>
        <v/>
      </c>
      <c r="N64" s="145" t="str">
        <f t="shared" si="2"/>
        <v/>
      </c>
      <c r="O64" s="131" t="str">
        <f t="shared" si="3"/>
        <v/>
      </c>
      <c r="P64" s="150" t="b">
        <f t="shared" si="4"/>
        <v>0</v>
      </c>
      <c r="Q64" s="151" t="str">
        <f t="shared" si="5"/>
        <v>FALSCH</v>
      </c>
      <c r="R64" s="151" t="str">
        <f t="shared" si="6"/>
        <v>FALSCH</v>
      </c>
      <c r="S64" s="151" t="str">
        <f t="shared" si="7"/>
        <v>FALSCH</v>
      </c>
      <c r="T64" s="202" t="b">
        <f>IF(K64&lt;&gt;"",IF(VLOOKUP(K64,Wbw_List,3)="e",IF(AND(#REF!="Ja",#REF!="Ja"),"both",IF(#REF!="Ja","figures",IF(#REF!="Ja","free"))),VLOOKUP(VLOOKUP(K64,Wbw_List,3),Disziplinen,3)))</f>
        <v>0</v>
      </c>
      <c r="U64" s="207"/>
      <c r="V64" s="239"/>
      <c r="W64" s="205"/>
      <c r="X64" s="205"/>
      <c r="Y64" s="227"/>
    </row>
    <row r="65" spans="1:25" s="64" customFormat="1" ht="16.5" customHeight="1" x14ac:dyDescent="0.3">
      <c r="A65" s="148">
        <v>57</v>
      </c>
      <c r="B65" s="65"/>
      <c r="C65" s="66"/>
      <c r="D65" s="186"/>
      <c r="E65" s="190"/>
      <c r="F65" s="138"/>
      <c r="G65" s="68"/>
      <c r="H65" s="67"/>
      <c r="I65" s="67"/>
      <c r="J65" s="138"/>
      <c r="K65" s="264"/>
      <c r="L65" s="136"/>
      <c r="M65" s="145" t="str">
        <f t="shared" si="0"/>
        <v/>
      </c>
      <c r="N65" s="145" t="str">
        <f t="shared" si="2"/>
        <v/>
      </c>
      <c r="O65" s="131" t="str">
        <f t="shared" si="3"/>
        <v/>
      </c>
      <c r="P65" s="150" t="b">
        <f t="shared" si="4"/>
        <v>0</v>
      </c>
      <c r="Q65" s="151" t="str">
        <f t="shared" si="5"/>
        <v>FALSCH</v>
      </c>
      <c r="R65" s="151" t="str">
        <f t="shared" si="6"/>
        <v>FALSCH</v>
      </c>
      <c r="S65" s="151" t="str">
        <f t="shared" si="7"/>
        <v>FALSCH</v>
      </c>
      <c r="T65" s="202" t="b">
        <f>IF(K65&lt;&gt;"",IF(VLOOKUP(K65,Wbw_List,3)="e",IF(AND(#REF!="Ja",#REF!="Ja"),"both",IF(#REF!="Ja","figures",IF(#REF!="Ja","free"))),VLOOKUP(VLOOKUP(K65,Wbw_List,3),Disziplinen,3)))</f>
        <v>0</v>
      </c>
      <c r="U65" s="207"/>
      <c r="V65" s="239"/>
      <c r="W65" s="205"/>
      <c r="X65" s="205"/>
      <c r="Y65" s="227"/>
    </row>
    <row r="66" spans="1:25" s="64" customFormat="1" ht="16.5" customHeight="1" x14ac:dyDescent="0.3">
      <c r="A66" s="148">
        <v>58</v>
      </c>
      <c r="B66" s="65"/>
      <c r="C66" s="66"/>
      <c r="D66" s="186"/>
      <c r="E66" s="190"/>
      <c r="F66" s="138"/>
      <c r="G66" s="68"/>
      <c r="H66" s="67"/>
      <c r="I66" s="67"/>
      <c r="J66" s="138"/>
      <c r="K66" s="264"/>
      <c r="L66" s="136"/>
      <c r="M66" s="145" t="str">
        <f t="shared" si="0"/>
        <v/>
      </c>
      <c r="N66" s="145" t="str">
        <f t="shared" si="2"/>
        <v/>
      </c>
      <c r="O66" s="131" t="str">
        <f t="shared" si="3"/>
        <v/>
      </c>
      <c r="P66" s="150" t="b">
        <f t="shared" si="4"/>
        <v>0</v>
      </c>
      <c r="Q66" s="151" t="str">
        <f t="shared" si="5"/>
        <v>FALSCH</v>
      </c>
      <c r="R66" s="151" t="str">
        <f t="shared" si="6"/>
        <v>FALSCH</v>
      </c>
      <c r="S66" s="151" t="str">
        <f t="shared" si="7"/>
        <v>FALSCH</v>
      </c>
      <c r="T66" s="202" t="b">
        <f>IF(K66&lt;&gt;"",IF(VLOOKUP(K66,Wbw_List,3)="e",IF(AND(#REF!="Ja",#REF!="Ja"),"both",IF(#REF!="Ja","figures",IF(#REF!="Ja","free"))),VLOOKUP(VLOOKUP(K66,Wbw_List,3),Disziplinen,3)))</f>
        <v>0</v>
      </c>
      <c r="U66" s="207"/>
      <c r="V66" s="239"/>
      <c r="W66" s="205"/>
      <c r="X66" s="205"/>
      <c r="Y66" s="227"/>
    </row>
    <row r="67" spans="1:25" s="64" customFormat="1" ht="16.5" customHeight="1" x14ac:dyDescent="0.3">
      <c r="A67" s="148">
        <v>59</v>
      </c>
      <c r="B67" s="65"/>
      <c r="C67" s="66"/>
      <c r="D67" s="186"/>
      <c r="E67" s="190"/>
      <c r="F67" s="138"/>
      <c r="G67" s="68"/>
      <c r="H67" s="67"/>
      <c r="I67" s="67"/>
      <c r="J67" s="138"/>
      <c r="K67" s="264"/>
      <c r="L67" s="136"/>
      <c r="M67" s="145" t="str">
        <f t="shared" ref="M67:M130" si="8">IF(E67&lt;&gt;"",VLOOKUP(E67,ListOfClubs,2,FALSE),"")</f>
        <v/>
      </c>
      <c r="N67" s="145" t="str">
        <f t="shared" si="2"/>
        <v/>
      </c>
      <c r="O67" s="131" t="str">
        <f t="shared" si="3"/>
        <v/>
      </c>
      <c r="P67" s="150" t="b">
        <f t="shared" si="4"/>
        <v>0</v>
      </c>
      <c r="Q67" s="151" t="str">
        <f t="shared" si="5"/>
        <v>FALSCH</v>
      </c>
      <c r="R67" s="151" t="str">
        <f t="shared" si="6"/>
        <v>FALSCH</v>
      </c>
      <c r="S67" s="151" t="str">
        <f t="shared" si="7"/>
        <v>FALSCH</v>
      </c>
      <c r="T67" s="202" t="b">
        <f>IF(K67&lt;&gt;"",IF(VLOOKUP(K67,Wbw_List,3)="e",IF(AND(#REF!="Ja",#REF!="Ja"),"both",IF(#REF!="Ja","figures",IF(#REF!="Ja","free"))),VLOOKUP(VLOOKUP(K67,Wbw_List,3),Disziplinen,3)))</f>
        <v>0</v>
      </c>
      <c r="U67" s="207"/>
      <c r="V67" s="239"/>
      <c r="W67" s="205"/>
      <c r="X67" s="205"/>
      <c r="Y67" s="227"/>
    </row>
    <row r="68" spans="1:25" s="64" customFormat="1" ht="16.5" customHeight="1" x14ac:dyDescent="0.3">
      <c r="A68" s="148">
        <v>60</v>
      </c>
      <c r="B68" s="261"/>
      <c r="C68" s="276"/>
      <c r="D68" s="279"/>
      <c r="E68" s="190"/>
      <c r="F68" s="138"/>
      <c r="G68" s="68"/>
      <c r="H68" s="67"/>
      <c r="I68" s="67"/>
      <c r="J68" s="138"/>
      <c r="K68" s="264"/>
      <c r="L68" s="136"/>
      <c r="M68" s="145" t="str">
        <f t="shared" si="8"/>
        <v/>
      </c>
      <c r="N68" s="145" t="str">
        <f t="shared" si="2"/>
        <v/>
      </c>
      <c r="O68" s="131" t="str">
        <f t="shared" si="3"/>
        <v/>
      </c>
      <c r="P68" s="150" t="b">
        <f t="shared" si="4"/>
        <v>0</v>
      </c>
      <c r="Q68" s="151" t="str">
        <f t="shared" si="5"/>
        <v>FALSCH</v>
      </c>
      <c r="R68" s="151" t="str">
        <f t="shared" si="6"/>
        <v>FALSCH</v>
      </c>
      <c r="S68" s="151" t="str">
        <f t="shared" si="7"/>
        <v>FALSCH</v>
      </c>
      <c r="T68" s="202" t="b">
        <f>IF(K68&lt;&gt;"",IF(VLOOKUP(K68,Wbw_List,3)="e",IF(AND(#REF!="Ja",#REF!="Ja"),"both",IF(#REF!="Ja","figures",IF(#REF!="Ja","free"))),VLOOKUP(VLOOKUP(K68,Wbw_List,3),Disziplinen,3)))</f>
        <v>0</v>
      </c>
      <c r="U68" s="207"/>
      <c r="V68" s="239"/>
      <c r="W68" s="205"/>
      <c r="X68" s="205"/>
      <c r="Y68" s="227"/>
    </row>
    <row r="69" spans="1:25" s="64" customFormat="1" ht="16.5" customHeight="1" x14ac:dyDescent="0.3">
      <c r="A69" s="148">
        <v>61</v>
      </c>
      <c r="B69" s="65"/>
      <c r="C69" s="66"/>
      <c r="D69" s="186"/>
      <c r="E69" s="190"/>
      <c r="F69" s="138"/>
      <c r="G69" s="68"/>
      <c r="H69" s="67"/>
      <c r="I69" s="67"/>
      <c r="J69" s="138"/>
      <c r="K69" s="264"/>
      <c r="L69" s="136"/>
      <c r="M69" s="145" t="str">
        <f t="shared" si="8"/>
        <v/>
      </c>
      <c r="N69" s="145" t="str">
        <f t="shared" si="2"/>
        <v/>
      </c>
      <c r="O69" s="131" t="str">
        <f t="shared" si="3"/>
        <v/>
      </c>
      <c r="P69" s="150" t="b">
        <f t="shared" si="4"/>
        <v>0</v>
      </c>
      <c r="Q69" s="151" t="str">
        <f t="shared" si="5"/>
        <v>FALSCH</v>
      </c>
      <c r="R69" s="151" t="str">
        <f t="shared" si="6"/>
        <v>FALSCH</v>
      </c>
      <c r="S69" s="151" t="str">
        <f t="shared" si="7"/>
        <v>FALSCH</v>
      </c>
      <c r="T69" s="202" t="b">
        <f>IF(K69&lt;&gt;"",IF(VLOOKUP(K69,Wbw_List,3)="e",IF(AND(#REF!="Ja",#REF!="Ja"),"both",IF(#REF!="Ja","figures",IF(#REF!="Ja","free"))),VLOOKUP(VLOOKUP(K69,Wbw_List,3),Disziplinen,3)))</f>
        <v>0</v>
      </c>
      <c r="U69" s="207"/>
      <c r="V69" s="239"/>
      <c r="W69" s="205"/>
      <c r="X69" s="205"/>
      <c r="Y69" s="227"/>
    </row>
    <row r="70" spans="1:25" s="64" customFormat="1" ht="16.5" customHeight="1" x14ac:dyDescent="0.3">
      <c r="A70" s="148">
        <v>62</v>
      </c>
      <c r="B70" s="65"/>
      <c r="C70" s="66"/>
      <c r="D70" s="186"/>
      <c r="E70" s="190"/>
      <c r="F70" s="138"/>
      <c r="G70" s="68"/>
      <c r="H70" s="67"/>
      <c r="I70" s="67"/>
      <c r="J70" s="138"/>
      <c r="K70" s="264"/>
      <c r="L70" s="136"/>
      <c r="M70" s="145" t="str">
        <f t="shared" si="8"/>
        <v/>
      </c>
      <c r="N70" s="145" t="str">
        <f t="shared" si="2"/>
        <v/>
      </c>
      <c r="O70" s="131" t="str">
        <f t="shared" si="3"/>
        <v/>
      </c>
      <c r="P70" s="150" t="b">
        <f t="shared" si="4"/>
        <v>0</v>
      </c>
      <c r="Q70" s="151" t="str">
        <f t="shared" si="5"/>
        <v>FALSCH</v>
      </c>
      <c r="R70" s="151" t="str">
        <f t="shared" si="6"/>
        <v>FALSCH</v>
      </c>
      <c r="S70" s="151" t="str">
        <f t="shared" si="7"/>
        <v>FALSCH</v>
      </c>
      <c r="T70" s="202" t="b">
        <f>IF(K70&lt;&gt;"",IF(VLOOKUP(K70,Wbw_List,3)="e",IF(AND(#REF!="Ja",#REF!="Ja"),"both",IF(#REF!="Ja","figures",IF(#REF!="Ja","free"))),VLOOKUP(VLOOKUP(K70,Wbw_List,3),Disziplinen,3)))</f>
        <v>0</v>
      </c>
      <c r="U70" s="207"/>
      <c r="V70" s="239"/>
      <c r="W70" s="205"/>
      <c r="X70" s="205"/>
      <c r="Y70" s="227"/>
    </row>
    <row r="71" spans="1:25" s="64" customFormat="1" ht="16.5" customHeight="1" x14ac:dyDescent="0.3">
      <c r="A71" s="148">
        <v>63</v>
      </c>
      <c r="B71" s="65"/>
      <c r="C71" s="66"/>
      <c r="D71" s="186"/>
      <c r="E71" s="190"/>
      <c r="F71" s="138"/>
      <c r="G71" s="68"/>
      <c r="H71" s="67"/>
      <c r="I71" s="67"/>
      <c r="J71" s="138"/>
      <c r="K71" s="264"/>
      <c r="L71" s="136"/>
      <c r="M71" s="145" t="str">
        <f t="shared" si="8"/>
        <v/>
      </c>
      <c r="N71" s="145" t="str">
        <f t="shared" si="2"/>
        <v/>
      </c>
      <c r="O71" s="131" t="str">
        <f t="shared" si="3"/>
        <v/>
      </c>
      <c r="P71" s="150" t="b">
        <f t="shared" si="4"/>
        <v>0</v>
      </c>
      <c r="Q71" s="151" t="str">
        <f t="shared" si="5"/>
        <v>FALSCH</v>
      </c>
      <c r="R71" s="151" t="str">
        <f t="shared" si="6"/>
        <v>FALSCH</v>
      </c>
      <c r="S71" s="151" t="str">
        <f t="shared" si="7"/>
        <v>FALSCH</v>
      </c>
      <c r="T71" s="202" t="b">
        <f>IF(K71&lt;&gt;"",IF(VLOOKUP(K71,Wbw_List,3)="e",IF(AND(#REF!="Ja",#REF!="Ja"),"both",IF(#REF!="Ja","figures",IF(#REF!="Ja","free"))),VLOOKUP(VLOOKUP(K71,Wbw_List,3),Disziplinen,3)))</f>
        <v>0</v>
      </c>
      <c r="U71" s="207"/>
      <c r="V71" s="239"/>
      <c r="W71" s="205"/>
      <c r="X71" s="205"/>
      <c r="Y71" s="227"/>
    </row>
    <row r="72" spans="1:25" s="64" customFormat="1" ht="16.5" customHeight="1" x14ac:dyDescent="0.3">
      <c r="A72" s="148">
        <v>64</v>
      </c>
      <c r="B72" s="65"/>
      <c r="C72" s="66"/>
      <c r="D72" s="186"/>
      <c r="E72" s="190"/>
      <c r="F72" s="138"/>
      <c r="G72" s="68"/>
      <c r="H72" s="67"/>
      <c r="I72" s="67"/>
      <c r="J72" s="138"/>
      <c r="K72" s="264"/>
      <c r="L72" s="136"/>
      <c r="M72" s="145" t="str">
        <f t="shared" si="8"/>
        <v/>
      </c>
      <c r="N72" s="145" t="str">
        <f t="shared" si="2"/>
        <v/>
      </c>
      <c r="O72" s="131" t="str">
        <f t="shared" si="3"/>
        <v/>
      </c>
      <c r="P72" s="150" t="b">
        <f t="shared" si="4"/>
        <v>0</v>
      </c>
      <c r="Q72" s="151" t="str">
        <f t="shared" si="5"/>
        <v>FALSCH</v>
      </c>
      <c r="R72" s="151" t="str">
        <f t="shared" si="6"/>
        <v>FALSCH</v>
      </c>
      <c r="S72" s="151" t="str">
        <f t="shared" si="7"/>
        <v>FALSCH</v>
      </c>
      <c r="T72" s="202" t="b">
        <f>IF(K72&lt;&gt;"",IF(VLOOKUP(K72,Wbw_List,3)="e",IF(AND(#REF!="Ja",#REF!="Ja"),"both",IF(#REF!="Ja","figures",IF(#REF!="Ja","free"))),VLOOKUP(VLOOKUP(K72,Wbw_List,3),Disziplinen,3)))</f>
        <v>0</v>
      </c>
      <c r="U72" s="207"/>
      <c r="V72" s="239"/>
      <c r="W72" s="205"/>
      <c r="X72" s="205"/>
      <c r="Y72" s="227"/>
    </row>
    <row r="73" spans="1:25" s="64" customFormat="1" ht="16.5" customHeight="1" x14ac:dyDescent="0.3">
      <c r="A73" s="148">
        <v>65</v>
      </c>
      <c r="B73" s="65"/>
      <c r="C73" s="66"/>
      <c r="D73" s="186"/>
      <c r="E73" s="190"/>
      <c r="F73" s="138"/>
      <c r="G73" s="68"/>
      <c r="H73" s="67"/>
      <c r="I73" s="67"/>
      <c r="J73" s="138"/>
      <c r="K73" s="264"/>
      <c r="L73" s="136"/>
      <c r="M73" s="145" t="str">
        <f t="shared" si="8"/>
        <v/>
      </c>
      <c r="N73" s="145" t="str">
        <f t="shared" ref="N73:N136" si="9">IF(F73&lt;&gt;"",VLOOKUP(F73,Verband,2,FALSE),"")</f>
        <v/>
      </c>
      <c r="O73" s="131" t="str">
        <f t="shared" ref="O73:O136" si="10">IF(K73&lt;&gt;"",VLOOKUP(K73,Wbw_List,2,FALSE),"")</f>
        <v/>
      </c>
      <c r="P73" s="150" t="b">
        <f t="shared" ref="P73:P136" si="11">IF(K73&lt;&gt;"",VLOOKUP(K73,Wbw_List,5))</f>
        <v>0</v>
      </c>
      <c r="Q73" s="151" t="str">
        <f t="shared" ref="Q73:Q136" si="12">IF(B73&lt;&gt;"",C73&amp;" "&amp;B73,"FALSCH")</f>
        <v>FALSCH</v>
      </c>
      <c r="R73" s="151" t="str">
        <f t="shared" ref="R73:R136" si="13">IF(E73&lt;&gt;"",IFERROR(VLOOKUP(E73,ListOfClubs,1,FALSE),E73),"FALSCH")</f>
        <v>FALSCH</v>
      </c>
      <c r="S73" s="151" t="str">
        <f t="shared" ref="S73:S136" si="14">IF(F73&lt;&gt;"",F73,"FALSCH")</f>
        <v>FALSCH</v>
      </c>
      <c r="T73" s="202" t="b">
        <f>IF(K73&lt;&gt;"",IF(VLOOKUP(K73,Wbw_List,3)="e",IF(AND(#REF!="Ja",#REF!="Ja"),"both",IF(#REF!="Ja","figures",IF(#REF!="Ja","free"))),VLOOKUP(VLOOKUP(K73,Wbw_List,3),Disziplinen,3)))</f>
        <v>0</v>
      </c>
      <c r="U73" s="207"/>
      <c r="V73" s="239"/>
      <c r="W73" s="205"/>
      <c r="X73" s="205"/>
      <c r="Y73" s="227"/>
    </row>
    <row r="74" spans="1:25" s="64" customFormat="1" ht="16.5" customHeight="1" x14ac:dyDescent="0.3">
      <c r="A74" s="148">
        <v>66</v>
      </c>
      <c r="B74" s="65"/>
      <c r="C74" s="66"/>
      <c r="D74" s="186"/>
      <c r="E74" s="190"/>
      <c r="F74" s="138"/>
      <c r="G74" s="68"/>
      <c r="H74" s="67"/>
      <c r="I74" s="67"/>
      <c r="J74" s="138"/>
      <c r="K74" s="264"/>
      <c r="L74" s="136"/>
      <c r="M74" s="145" t="str">
        <f t="shared" si="8"/>
        <v/>
      </c>
      <c r="N74" s="145" t="str">
        <f t="shared" si="9"/>
        <v/>
      </c>
      <c r="O74" s="131" t="str">
        <f t="shared" si="10"/>
        <v/>
      </c>
      <c r="P74" s="150" t="b">
        <f t="shared" si="11"/>
        <v>0</v>
      </c>
      <c r="Q74" s="151" t="str">
        <f t="shared" si="12"/>
        <v>FALSCH</v>
      </c>
      <c r="R74" s="151" t="str">
        <f t="shared" si="13"/>
        <v>FALSCH</v>
      </c>
      <c r="S74" s="151" t="str">
        <f t="shared" si="14"/>
        <v>FALSCH</v>
      </c>
      <c r="T74" s="202" t="b">
        <f>IF(K74&lt;&gt;"",IF(VLOOKUP(K74,Wbw_List,3)="e",IF(AND(#REF!="Ja",#REF!="Ja"),"both",IF(#REF!="Ja","figures",IF(#REF!="Ja","free"))),VLOOKUP(VLOOKUP(K74,Wbw_List,3),Disziplinen,3)))</f>
        <v>0</v>
      </c>
      <c r="U74" s="207"/>
      <c r="V74" s="239"/>
      <c r="W74" s="205"/>
      <c r="X74" s="205"/>
      <c r="Y74" s="227"/>
    </row>
    <row r="75" spans="1:25" s="64" customFormat="1" ht="16.5" customHeight="1" x14ac:dyDescent="0.3">
      <c r="A75" s="148">
        <v>67</v>
      </c>
      <c r="B75" s="65"/>
      <c r="C75" s="66"/>
      <c r="D75" s="186"/>
      <c r="E75" s="190"/>
      <c r="F75" s="138"/>
      <c r="G75" s="68"/>
      <c r="H75" s="67"/>
      <c r="I75" s="67"/>
      <c r="J75" s="138"/>
      <c r="K75" s="264"/>
      <c r="L75" s="136"/>
      <c r="M75" s="145" t="str">
        <f t="shared" si="8"/>
        <v/>
      </c>
      <c r="N75" s="145" t="str">
        <f t="shared" si="9"/>
        <v/>
      </c>
      <c r="O75" s="131" t="str">
        <f t="shared" si="10"/>
        <v/>
      </c>
      <c r="P75" s="150" t="b">
        <f t="shared" si="11"/>
        <v>0</v>
      </c>
      <c r="Q75" s="151" t="str">
        <f t="shared" si="12"/>
        <v>FALSCH</v>
      </c>
      <c r="R75" s="151" t="str">
        <f t="shared" si="13"/>
        <v>FALSCH</v>
      </c>
      <c r="S75" s="151" t="str">
        <f t="shared" si="14"/>
        <v>FALSCH</v>
      </c>
      <c r="T75" s="202" t="b">
        <f>IF(K75&lt;&gt;"",IF(VLOOKUP(K75,Wbw_List,3)="e",IF(AND(#REF!="Ja",#REF!="Ja"),"both",IF(#REF!="Ja","figures",IF(#REF!="Ja","free"))),VLOOKUP(VLOOKUP(K75,Wbw_List,3),Disziplinen,3)))</f>
        <v>0</v>
      </c>
      <c r="U75" s="207"/>
      <c r="V75" s="239"/>
      <c r="W75" s="205"/>
      <c r="X75" s="205"/>
      <c r="Y75" s="227"/>
    </row>
    <row r="76" spans="1:25" s="64" customFormat="1" ht="16.5" customHeight="1" x14ac:dyDescent="0.3">
      <c r="A76" s="148">
        <v>68</v>
      </c>
      <c r="B76" s="65"/>
      <c r="C76" s="66"/>
      <c r="D76" s="186"/>
      <c r="E76" s="190"/>
      <c r="F76" s="138"/>
      <c r="G76" s="68"/>
      <c r="H76" s="67"/>
      <c r="I76" s="67"/>
      <c r="J76" s="138"/>
      <c r="K76" s="264"/>
      <c r="L76" s="136"/>
      <c r="M76" s="145" t="str">
        <f t="shared" si="8"/>
        <v/>
      </c>
      <c r="N76" s="145" t="str">
        <f t="shared" si="9"/>
        <v/>
      </c>
      <c r="O76" s="131" t="str">
        <f t="shared" si="10"/>
        <v/>
      </c>
      <c r="P76" s="150" t="b">
        <f t="shared" si="11"/>
        <v>0</v>
      </c>
      <c r="Q76" s="151" t="str">
        <f t="shared" si="12"/>
        <v>FALSCH</v>
      </c>
      <c r="R76" s="151" t="str">
        <f t="shared" si="13"/>
        <v>FALSCH</v>
      </c>
      <c r="S76" s="151" t="str">
        <f t="shared" si="14"/>
        <v>FALSCH</v>
      </c>
      <c r="T76" s="202" t="b">
        <f>IF(K76&lt;&gt;"",IF(VLOOKUP(K76,Wbw_List,3)="e",IF(AND(#REF!="Ja",#REF!="Ja"),"both",IF(#REF!="Ja","figures",IF(#REF!="Ja","free"))),VLOOKUP(VLOOKUP(K76,Wbw_List,3),Disziplinen,3)))</f>
        <v>0</v>
      </c>
      <c r="U76" s="207"/>
      <c r="V76" s="239"/>
      <c r="W76" s="205"/>
      <c r="X76" s="205"/>
      <c r="Y76" s="227"/>
    </row>
    <row r="77" spans="1:25" s="64" customFormat="1" ht="16.5" customHeight="1" x14ac:dyDescent="0.3">
      <c r="A77" s="148">
        <v>69</v>
      </c>
      <c r="B77" s="65"/>
      <c r="C77" s="66"/>
      <c r="D77" s="186"/>
      <c r="E77" s="190"/>
      <c r="F77" s="138"/>
      <c r="G77" s="68"/>
      <c r="H77" s="67"/>
      <c r="I77" s="67"/>
      <c r="J77" s="138"/>
      <c r="K77" s="264"/>
      <c r="L77" s="136"/>
      <c r="M77" s="145" t="str">
        <f t="shared" si="8"/>
        <v/>
      </c>
      <c r="N77" s="145" t="str">
        <f t="shared" si="9"/>
        <v/>
      </c>
      <c r="O77" s="131" t="str">
        <f t="shared" si="10"/>
        <v/>
      </c>
      <c r="P77" s="150" t="b">
        <f t="shared" si="11"/>
        <v>0</v>
      </c>
      <c r="Q77" s="151" t="str">
        <f t="shared" si="12"/>
        <v>FALSCH</v>
      </c>
      <c r="R77" s="151" t="str">
        <f t="shared" si="13"/>
        <v>FALSCH</v>
      </c>
      <c r="S77" s="151" t="str">
        <f t="shared" si="14"/>
        <v>FALSCH</v>
      </c>
      <c r="T77" s="202" t="b">
        <f>IF(K77&lt;&gt;"",IF(VLOOKUP(K77,Wbw_List,3)="e",IF(AND(#REF!="Ja",#REF!="Ja"),"both",IF(#REF!="Ja","figures",IF(#REF!="Ja","free"))),VLOOKUP(VLOOKUP(K77,Wbw_List,3),Disziplinen,3)))</f>
        <v>0</v>
      </c>
      <c r="U77" s="207"/>
      <c r="V77" s="239"/>
      <c r="W77" s="205"/>
      <c r="X77" s="205"/>
      <c r="Y77" s="227"/>
    </row>
    <row r="78" spans="1:25" s="64" customFormat="1" ht="16.5" customHeight="1" x14ac:dyDescent="0.3">
      <c r="A78" s="148">
        <v>70</v>
      </c>
      <c r="B78" s="65"/>
      <c r="C78" s="66"/>
      <c r="D78" s="186"/>
      <c r="E78" s="190"/>
      <c r="F78" s="138"/>
      <c r="G78" s="68"/>
      <c r="H78" s="67"/>
      <c r="I78" s="67"/>
      <c r="J78" s="138"/>
      <c r="K78" s="264"/>
      <c r="L78" s="136"/>
      <c r="M78" s="145" t="str">
        <f t="shared" si="8"/>
        <v/>
      </c>
      <c r="N78" s="145" t="str">
        <f t="shared" si="9"/>
        <v/>
      </c>
      <c r="O78" s="131" t="str">
        <f t="shared" si="10"/>
        <v/>
      </c>
      <c r="P78" s="150" t="b">
        <f t="shared" si="11"/>
        <v>0</v>
      </c>
      <c r="Q78" s="151" t="str">
        <f t="shared" si="12"/>
        <v>FALSCH</v>
      </c>
      <c r="R78" s="151" t="str">
        <f t="shared" si="13"/>
        <v>FALSCH</v>
      </c>
      <c r="S78" s="151" t="str">
        <f t="shared" si="14"/>
        <v>FALSCH</v>
      </c>
      <c r="T78" s="202" t="b">
        <f>IF(K78&lt;&gt;"",IF(VLOOKUP(K78,Wbw_List,3)="e",IF(AND(#REF!="Ja",#REF!="Ja"),"both",IF(#REF!="Ja","figures",IF(#REF!="Ja","free"))),VLOOKUP(VLOOKUP(K78,Wbw_List,3),Disziplinen,3)))</f>
        <v>0</v>
      </c>
      <c r="U78" s="207"/>
      <c r="V78" s="239"/>
      <c r="W78" s="205"/>
      <c r="X78" s="205"/>
      <c r="Y78" s="227"/>
    </row>
    <row r="79" spans="1:25" s="64" customFormat="1" ht="16.5" customHeight="1" x14ac:dyDescent="0.3">
      <c r="A79" s="148">
        <v>71</v>
      </c>
      <c r="B79" s="65"/>
      <c r="C79" s="66"/>
      <c r="D79" s="186"/>
      <c r="E79" s="190"/>
      <c r="F79" s="138"/>
      <c r="G79" s="68"/>
      <c r="H79" s="67"/>
      <c r="I79" s="67"/>
      <c r="J79" s="138"/>
      <c r="K79" s="264"/>
      <c r="L79" s="136"/>
      <c r="M79" s="145" t="str">
        <f t="shared" si="8"/>
        <v/>
      </c>
      <c r="N79" s="145" t="str">
        <f t="shared" si="9"/>
        <v/>
      </c>
      <c r="O79" s="131" t="str">
        <f t="shared" si="10"/>
        <v/>
      </c>
      <c r="P79" s="150" t="b">
        <f t="shared" si="11"/>
        <v>0</v>
      </c>
      <c r="Q79" s="151" t="str">
        <f t="shared" si="12"/>
        <v>FALSCH</v>
      </c>
      <c r="R79" s="151" t="str">
        <f t="shared" si="13"/>
        <v>FALSCH</v>
      </c>
      <c r="S79" s="151" t="str">
        <f t="shared" si="14"/>
        <v>FALSCH</v>
      </c>
      <c r="T79" s="202" t="b">
        <f>IF(K79&lt;&gt;"",IF(VLOOKUP(K79,Wbw_List,3)="e",IF(AND(#REF!="Ja",#REF!="Ja"),"both",IF(#REF!="Ja","figures",IF(#REF!="Ja","free"))),VLOOKUP(VLOOKUP(K79,Wbw_List,3),Disziplinen,3)))</f>
        <v>0</v>
      </c>
      <c r="U79" s="207"/>
      <c r="V79" s="239"/>
      <c r="W79" s="205"/>
      <c r="X79" s="205"/>
      <c r="Y79" s="227"/>
    </row>
    <row r="80" spans="1:25" s="64" customFormat="1" ht="16.5" customHeight="1" x14ac:dyDescent="0.3">
      <c r="A80" s="148">
        <v>72</v>
      </c>
      <c r="B80" s="65"/>
      <c r="C80" s="66"/>
      <c r="D80" s="186"/>
      <c r="E80" s="190"/>
      <c r="F80" s="138"/>
      <c r="G80" s="68"/>
      <c r="H80" s="67"/>
      <c r="I80" s="67"/>
      <c r="J80" s="138"/>
      <c r="K80" s="264"/>
      <c r="L80" s="136"/>
      <c r="M80" s="145" t="str">
        <f t="shared" si="8"/>
        <v/>
      </c>
      <c r="N80" s="145" t="str">
        <f t="shared" si="9"/>
        <v/>
      </c>
      <c r="O80" s="131" t="str">
        <f t="shared" si="10"/>
        <v/>
      </c>
      <c r="P80" s="150" t="b">
        <f t="shared" si="11"/>
        <v>0</v>
      </c>
      <c r="Q80" s="151" t="str">
        <f t="shared" si="12"/>
        <v>FALSCH</v>
      </c>
      <c r="R80" s="151" t="str">
        <f t="shared" si="13"/>
        <v>FALSCH</v>
      </c>
      <c r="S80" s="151" t="str">
        <f t="shared" si="14"/>
        <v>FALSCH</v>
      </c>
      <c r="T80" s="202" t="b">
        <f>IF(K80&lt;&gt;"",IF(VLOOKUP(K80,Wbw_List,3)="e",IF(AND(#REF!="Ja",#REF!="Ja"),"both",IF(#REF!="Ja","figures",IF(#REF!="Ja","free"))),VLOOKUP(VLOOKUP(K80,Wbw_List,3),Disziplinen,3)))</f>
        <v>0</v>
      </c>
      <c r="U80" s="207"/>
      <c r="V80" s="239"/>
      <c r="W80" s="205"/>
      <c r="X80" s="205"/>
      <c r="Y80" s="227"/>
    </row>
    <row r="81" spans="1:25" s="64" customFormat="1" ht="16.5" customHeight="1" x14ac:dyDescent="0.3">
      <c r="A81" s="148">
        <v>73</v>
      </c>
      <c r="B81" s="65"/>
      <c r="C81" s="66"/>
      <c r="D81" s="186"/>
      <c r="E81" s="190"/>
      <c r="F81" s="138"/>
      <c r="G81" s="68"/>
      <c r="H81" s="67"/>
      <c r="I81" s="67"/>
      <c r="J81" s="138"/>
      <c r="K81" s="264"/>
      <c r="L81" s="136"/>
      <c r="M81" s="145" t="str">
        <f t="shared" si="8"/>
        <v/>
      </c>
      <c r="N81" s="145" t="str">
        <f t="shared" si="9"/>
        <v/>
      </c>
      <c r="O81" s="131" t="str">
        <f t="shared" si="10"/>
        <v/>
      </c>
      <c r="P81" s="150" t="b">
        <f t="shared" si="11"/>
        <v>0</v>
      </c>
      <c r="Q81" s="151" t="str">
        <f t="shared" si="12"/>
        <v>FALSCH</v>
      </c>
      <c r="R81" s="151" t="str">
        <f t="shared" si="13"/>
        <v>FALSCH</v>
      </c>
      <c r="S81" s="151" t="str">
        <f t="shared" si="14"/>
        <v>FALSCH</v>
      </c>
      <c r="T81" s="202" t="b">
        <f>IF(K81&lt;&gt;"",IF(VLOOKUP(K81,Wbw_List,3)="e",IF(AND(#REF!="Ja",#REF!="Ja"),"both",IF(#REF!="Ja","figures",IF(#REF!="Ja","free"))),VLOOKUP(VLOOKUP(K81,Wbw_List,3),Disziplinen,3)))</f>
        <v>0</v>
      </c>
      <c r="U81" s="207"/>
      <c r="V81" s="239"/>
      <c r="W81" s="205"/>
      <c r="X81" s="205"/>
      <c r="Y81" s="227"/>
    </row>
    <row r="82" spans="1:25" s="64" customFormat="1" ht="16.5" customHeight="1" x14ac:dyDescent="0.3">
      <c r="A82" s="148">
        <v>74</v>
      </c>
      <c r="B82" s="65"/>
      <c r="C82" s="66"/>
      <c r="D82" s="186"/>
      <c r="E82" s="190"/>
      <c r="F82" s="138"/>
      <c r="G82" s="68"/>
      <c r="H82" s="67"/>
      <c r="I82" s="67"/>
      <c r="J82" s="138"/>
      <c r="K82" s="264"/>
      <c r="L82" s="136"/>
      <c r="M82" s="145" t="str">
        <f t="shared" si="8"/>
        <v/>
      </c>
      <c r="N82" s="145" t="str">
        <f t="shared" si="9"/>
        <v/>
      </c>
      <c r="O82" s="131" t="str">
        <f t="shared" si="10"/>
        <v/>
      </c>
      <c r="P82" s="150" t="b">
        <f t="shared" si="11"/>
        <v>0</v>
      </c>
      <c r="Q82" s="151" t="str">
        <f t="shared" si="12"/>
        <v>FALSCH</v>
      </c>
      <c r="R82" s="151" t="str">
        <f t="shared" si="13"/>
        <v>FALSCH</v>
      </c>
      <c r="S82" s="151" t="str">
        <f t="shared" si="14"/>
        <v>FALSCH</v>
      </c>
      <c r="T82" s="202" t="b">
        <f>IF(K82&lt;&gt;"",IF(VLOOKUP(K82,Wbw_List,3)="e",IF(AND(#REF!="Ja",#REF!="Ja"),"both",IF(#REF!="Ja","figures",IF(#REF!="Ja","free"))),VLOOKUP(VLOOKUP(K82,Wbw_List,3),Disziplinen,3)))</f>
        <v>0</v>
      </c>
      <c r="U82" s="207"/>
      <c r="V82" s="239"/>
      <c r="W82" s="205"/>
      <c r="X82" s="205"/>
      <c r="Y82" s="227"/>
    </row>
    <row r="83" spans="1:25" s="64" customFormat="1" ht="16.5" customHeight="1" x14ac:dyDescent="0.3">
      <c r="A83" s="148">
        <v>75</v>
      </c>
      <c r="B83" s="65"/>
      <c r="C83" s="66"/>
      <c r="D83" s="186"/>
      <c r="E83" s="190"/>
      <c r="F83" s="138"/>
      <c r="G83" s="68"/>
      <c r="H83" s="67"/>
      <c r="I83" s="67"/>
      <c r="J83" s="138"/>
      <c r="K83" s="264"/>
      <c r="L83" s="136"/>
      <c r="M83" s="145" t="str">
        <f t="shared" si="8"/>
        <v/>
      </c>
      <c r="N83" s="145" t="str">
        <f t="shared" si="9"/>
        <v/>
      </c>
      <c r="O83" s="131" t="str">
        <f t="shared" si="10"/>
        <v/>
      </c>
      <c r="P83" s="150" t="b">
        <f t="shared" si="11"/>
        <v>0</v>
      </c>
      <c r="Q83" s="151" t="str">
        <f t="shared" si="12"/>
        <v>FALSCH</v>
      </c>
      <c r="R83" s="151" t="str">
        <f t="shared" si="13"/>
        <v>FALSCH</v>
      </c>
      <c r="S83" s="151" t="str">
        <f t="shared" si="14"/>
        <v>FALSCH</v>
      </c>
      <c r="T83" s="202" t="b">
        <f>IF(K83&lt;&gt;"",IF(VLOOKUP(K83,Wbw_List,3)="e",IF(AND(#REF!="Ja",#REF!="Ja"),"both",IF(#REF!="Ja","figures",IF(#REF!="Ja","free"))),VLOOKUP(VLOOKUP(K83,Wbw_List,3),Disziplinen,3)))</f>
        <v>0</v>
      </c>
      <c r="U83" s="207"/>
      <c r="V83" s="239"/>
      <c r="W83" s="205"/>
      <c r="X83" s="205"/>
      <c r="Y83" s="227"/>
    </row>
    <row r="84" spans="1:25" s="64" customFormat="1" ht="16.5" customHeight="1" x14ac:dyDescent="0.3">
      <c r="A84" s="148">
        <v>76</v>
      </c>
      <c r="B84" s="261"/>
      <c r="C84" s="276"/>
      <c r="D84" s="279"/>
      <c r="E84" s="190"/>
      <c r="F84" s="138"/>
      <c r="G84" s="68"/>
      <c r="H84" s="67"/>
      <c r="I84" s="67"/>
      <c r="J84" s="138"/>
      <c r="K84" s="264"/>
      <c r="L84" s="136"/>
      <c r="M84" s="145" t="str">
        <f t="shared" si="8"/>
        <v/>
      </c>
      <c r="N84" s="145" t="str">
        <f t="shared" si="9"/>
        <v/>
      </c>
      <c r="O84" s="131" t="str">
        <f t="shared" si="10"/>
        <v/>
      </c>
      <c r="P84" s="150" t="b">
        <f t="shared" si="11"/>
        <v>0</v>
      </c>
      <c r="Q84" s="151" t="str">
        <f t="shared" si="12"/>
        <v>FALSCH</v>
      </c>
      <c r="R84" s="151" t="str">
        <f t="shared" si="13"/>
        <v>FALSCH</v>
      </c>
      <c r="S84" s="151" t="str">
        <f t="shared" si="14"/>
        <v>FALSCH</v>
      </c>
      <c r="T84" s="202" t="b">
        <f>IF(K84&lt;&gt;"",IF(VLOOKUP(K84,Wbw_List,3)="e",IF(AND(#REF!="Ja",#REF!="Ja"),"both",IF(#REF!="Ja","figures",IF(#REF!="Ja","free"))),VLOOKUP(VLOOKUP(K84,Wbw_List,3),Disziplinen,3)))</f>
        <v>0</v>
      </c>
      <c r="U84" s="207"/>
      <c r="V84" s="239"/>
      <c r="W84" s="205"/>
      <c r="X84" s="205"/>
      <c r="Y84" s="227"/>
    </row>
    <row r="85" spans="1:25" s="64" customFormat="1" ht="16.5" customHeight="1" x14ac:dyDescent="0.3">
      <c r="A85" s="148">
        <v>77</v>
      </c>
      <c r="B85" s="65"/>
      <c r="C85" s="66"/>
      <c r="D85" s="186"/>
      <c r="E85" s="190"/>
      <c r="F85" s="138"/>
      <c r="G85" s="68"/>
      <c r="H85" s="67"/>
      <c r="I85" s="67"/>
      <c r="J85" s="138"/>
      <c r="K85" s="264"/>
      <c r="L85" s="136"/>
      <c r="M85" s="145" t="str">
        <f t="shared" si="8"/>
        <v/>
      </c>
      <c r="N85" s="145" t="str">
        <f t="shared" si="9"/>
        <v/>
      </c>
      <c r="O85" s="131" t="str">
        <f t="shared" si="10"/>
        <v/>
      </c>
      <c r="P85" s="150" t="b">
        <f t="shared" si="11"/>
        <v>0</v>
      </c>
      <c r="Q85" s="151" t="str">
        <f t="shared" si="12"/>
        <v>FALSCH</v>
      </c>
      <c r="R85" s="151" t="str">
        <f t="shared" si="13"/>
        <v>FALSCH</v>
      </c>
      <c r="S85" s="151" t="str">
        <f t="shared" si="14"/>
        <v>FALSCH</v>
      </c>
      <c r="T85" s="202" t="b">
        <f>IF(K85&lt;&gt;"",IF(VLOOKUP(K85,Wbw_List,3)="e",IF(AND(#REF!="Ja",#REF!="Ja"),"both",IF(#REF!="Ja","figures",IF(#REF!="Ja","free"))),VLOOKUP(VLOOKUP(K85,Wbw_List,3),Disziplinen,3)))</f>
        <v>0</v>
      </c>
      <c r="U85" s="207"/>
      <c r="V85" s="239"/>
      <c r="W85" s="205"/>
      <c r="X85" s="205"/>
      <c r="Y85" s="227"/>
    </row>
    <row r="86" spans="1:25" s="64" customFormat="1" ht="16.5" customHeight="1" x14ac:dyDescent="0.3">
      <c r="A86" s="148">
        <v>78</v>
      </c>
      <c r="B86" s="65"/>
      <c r="C86" s="66"/>
      <c r="D86" s="186"/>
      <c r="E86" s="190"/>
      <c r="F86" s="138"/>
      <c r="G86" s="68"/>
      <c r="H86" s="67"/>
      <c r="I86" s="67"/>
      <c r="J86" s="138"/>
      <c r="K86" s="264"/>
      <c r="L86" s="136"/>
      <c r="M86" s="145" t="str">
        <f t="shared" si="8"/>
        <v/>
      </c>
      <c r="N86" s="145" t="str">
        <f t="shared" si="9"/>
        <v/>
      </c>
      <c r="O86" s="131" t="str">
        <f t="shared" si="10"/>
        <v/>
      </c>
      <c r="P86" s="150" t="b">
        <f t="shared" si="11"/>
        <v>0</v>
      </c>
      <c r="Q86" s="151" t="str">
        <f t="shared" si="12"/>
        <v>FALSCH</v>
      </c>
      <c r="R86" s="151" t="str">
        <f t="shared" si="13"/>
        <v>FALSCH</v>
      </c>
      <c r="S86" s="151" t="str">
        <f t="shared" si="14"/>
        <v>FALSCH</v>
      </c>
      <c r="T86" s="202" t="b">
        <f>IF(K86&lt;&gt;"",IF(VLOOKUP(K86,Wbw_List,3)="e",IF(AND(#REF!="Ja",#REF!="Ja"),"both",IF(#REF!="Ja","figures",IF(#REF!="Ja","free"))),VLOOKUP(VLOOKUP(K86,Wbw_List,3),Disziplinen,3)))</f>
        <v>0</v>
      </c>
      <c r="U86" s="207"/>
      <c r="V86" s="239"/>
      <c r="W86" s="205"/>
      <c r="X86" s="205"/>
      <c r="Y86" s="227"/>
    </row>
    <row r="87" spans="1:25" s="64" customFormat="1" ht="16.5" customHeight="1" x14ac:dyDescent="0.3">
      <c r="A87" s="148">
        <v>79</v>
      </c>
      <c r="B87" s="65"/>
      <c r="C87" s="66"/>
      <c r="D87" s="186"/>
      <c r="E87" s="190"/>
      <c r="F87" s="138"/>
      <c r="G87" s="68"/>
      <c r="H87" s="67"/>
      <c r="I87" s="67"/>
      <c r="J87" s="138"/>
      <c r="K87" s="264"/>
      <c r="L87" s="136"/>
      <c r="M87" s="145" t="str">
        <f t="shared" si="8"/>
        <v/>
      </c>
      <c r="N87" s="145" t="str">
        <f t="shared" si="9"/>
        <v/>
      </c>
      <c r="O87" s="131" t="str">
        <f t="shared" si="10"/>
        <v/>
      </c>
      <c r="P87" s="150" t="b">
        <f t="shared" si="11"/>
        <v>0</v>
      </c>
      <c r="Q87" s="151" t="str">
        <f t="shared" si="12"/>
        <v>FALSCH</v>
      </c>
      <c r="R87" s="151" t="str">
        <f t="shared" si="13"/>
        <v>FALSCH</v>
      </c>
      <c r="S87" s="151" t="str">
        <f t="shared" si="14"/>
        <v>FALSCH</v>
      </c>
      <c r="T87" s="202" t="b">
        <f>IF(K87&lt;&gt;"",IF(VLOOKUP(K87,Wbw_List,3)="e",IF(AND(#REF!="Ja",#REF!="Ja"),"both",IF(#REF!="Ja","figures",IF(#REF!="Ja","free"))),VLOOKUP(VLOOKUP(K87,Wbw_List,3),Disziplinen,3)))</f>
        <v>0</v>
      </c>
      <c r="U87" s="207"/>
      <c r="V87" s="239"/>
      <c r="W87" s="205"/>
      <c r="X87" s="205"/>
      <c r="Y87" s="227"/>
    </row>
    <row r="88" spans="1:25" s="64" customFormat="1" ht="16.5" customHeight="1" x14ac:dyDescent="0.3">
      <c r="A88" s="148">
        <v>80</v>
      </c>
      <c r="B88" s="65"/>
      <c r="C88" s="66"/>
      <c r="D88" s="186"/>
      <c r="E88" s="190"/>
      <c r="F88" s="138"/>
      <c r="G88" s="68"/>
      <c r="H88" s="67"/>
      <c r="I88" s="67"/>
      <c r="J88" s="138"/>
      <c r="K88" s="264"/>
      <c r="L88" s="136"/>
      <c r="M88" s="145" t="str">
        <f t="shared" si="8"/>
        <v/>
      </c>
      <c r="N88" s="145" t="str">
        <f t="shared" si="9"/>
        <v/>
      </c>
      <c r="O88" s="131" t="str">
        <f t="shared" si="10"/>
        <v/>
      </c>
      <c r="P88" s="150" t="b">
        <f t="shared" si="11"/>
        <v>0</v>
      </c>
      <c r="Q88" s="151" t="str">
        <f t="shared" si="12"/>
        <v>FALSCH</v>
      </c>
      <c r="R88" s="151" t="str">
        <f t="shared" si="13"/>
        <v>FALSCH</v>
      </c>
      <c r="S88" s="151" t="str">
        <f t="shared" si="14"/>
        <v>FALSCH</v>
      </c>
      <c r="T88" s="202" t="b">
        <f>IF(K88&lt;&gt;"",IF(VLOOKUP(K88,Wbw_List,3)="e",IF(AND(#REF!="Ja",#REF!="Ja"),"both",IF(#REF!="Ja","figures",IF(#REF!="Ja","free"))),VLOOKUP(VLOOKUP(K88,Wbw_List,3),Disziplinen,3)))</f>
        <v>0</v>
      </c>
      <c r="U88" s="207"/>
      <c r="V88" s="239"/>
      <c r="W88" s="205"/>
      <c r="X88" s="205"/>
      <c r="Y88" s="227"/>
    </row>
    <row r="89" spans="1:25" s="64" customFormat="1" ht="16.5" customHeight="1" x14ac:dyDescent="0.3">
      <c r="A89" s="148">
        <v>81</v>
      </c>
      <c r="B89" s="65"/>
      <c r="C89" s="66"/>
      <c r="D89" s="186"/>
      <c r="E89" s="190"/>
      <c r="F89" s="138"/>
      <c r="G89" s="68"/>
      <c r="H89" s="67"/>
      <c r="I89" s="67"/>
      <c r="J89" s="138"/>
      <c r="K89" s="264"/>
      <c r="L89" s="136"/>
      <c r="M89" s="145" t="str">
        <f t="shared" si="8"/>
        <v/>
      </c>
      <c r="N89" s="145" t="str">
        <f t="shared" si="9"/>
        <v/>
      </c>
      <c r="O89" s="131" t="str">
        <f t="shared" si="10"/>
        <v/>
      </c>
      <c r="P89" s="150" t="b">
        <f t="shared" si="11"/>
        <v>0</v>
      </c>
      <c r="Q89" s="151" t="str">
        <f t="shared" si="12"/>
        <v>FALSCH</v>
      </c>
      <c r="R89" s="151" t="str">
        <f t="shared" si="13"/>
        <v>FALSCH</v>
      </c>
      <c r="S89" s="151" t="str">
        <f t="shared" si="14"/>
        <v>FALSCH</v>
      </c>
      <c r="T89" s="202" t="b">
        <f>IF(K89&lt;&gt;"",IF(VLOOKUP(K89,Wbw_List,3)="e",IF(AND(#REF!="Ja",#REF!="Ja"),"both",IF(#REF!="Ja","figures",IF(#REF!="Ja","free"))),VLOOKUP(VLOOKUP(K89,Wbw_List,3),Disziplinen,3)))</f>
        <v>0</v>
      </c>
      <c r="U89" s="207"/>
      <c r="V89" s="239"/>
      <c r="W89" s="205"/>
      <c r="X89" s="205"/>
      <c r="Y89" s="227"/>
    </row>
    <row r="90" spans="1:25" s="64" customFormat="1" ht="16.5" customHeight="1" x14ac:dyDescent="0.3">
      <c r="A90" s="148">
        <v>82</v>
      </c>
      <c r="B90" s="65"/>
      <c r="C90" s="66"/>
      <c r="D90" s="186"/>
      <c r="E90" s="190"/>
      <c r="F90" s="138"/>
      <c r="G90" s="68"/>
      <c r="H90" s="67"/>
      <c r="I90" s="67"/>
      <c r="J90" s="138"/>
      <c r="K90" s="264"/>
      <c r="L90" s="136"/>
      <c r="M90" s="145" t="str">
        <f t="shared" si="8"/>
        <v/>
      </c>
      <c r="N90" s="145" t="str">
        <f t="shared" si="9"/>
        <v/>
      </c>
      <c r="O90" s="131" t="str">
        <f t="shared" si="10"/>
        <v/>
      </c>
      <c r="P90" s="150" t="b">
        <f t="shared" si="11"/>
        <v>0</v>
      </c>
      <c r="Q90" s="151" t="str">
        <f t="shared" si="12"/>
        <v>FALSCH</v>
      </c>
      <c r="R90" s="151" t="str">
        <f t="shared" si="13"/>
        <v>FALSCH</v>
      </c>
      <c r="S90" s="151" t="str">
        <f t="shared" si="14"/>
        <v>FALSCH</v>
      </c>
      <c r="T90" s="202" t="b">
        <f>IF(K90&lt;&gt;"",IF(VLOOKUP(K90,Wbw_List,3)="e",IF(AND(#REF!="Ja",#REF!="Ja"),"both",IF(#REF!="Ja","figures",IF(#REF!="Ja","free"))),VLOOKUP(VLOOKUP(K90,Wbw_List,3),Disziplinen,3)))</f>
        <v>0</v>
      </c>
      <c r="U90" s="207"/>
      <c r="V90" s="239"/>
      <c r="W90" s="205"/>
      <c r="X90" s="205"/>
      <c r="Y90" s="227"/>
    </row>
    <row r="91" spans="1:25" s="64" customFormat="1" ht="16.5" customHeight="1" x14ac:dyDescent="0.3">
      <c r="A91" s="148">
        <v>83</v>
      </c>
      <c r="B91" s="65"/>
      <c r="C91" s="66"/>
      <c r="D91" s="186"/>
      <c r="E91" s="190"/>
      <c r="F91" s="138"/>
      <c r="G91" s="68"/>
      <c r="H91" s="67"/>
      <c r="I91" s="67"/>
      <c r="J91" s="138"/>
      <c r="K91" s="264"/>
      <c r="L91" s="136"/>
      <c r="M91" s="145" t="str">
        <f t="shared" si="8"/>
        <v/>
      </c>
      <c r="N91" s="145" t="str">
        <f t="shared" si="9"/>
        <v/>
      </c>
      <c r="O91" s="131" t="str">
        <f t="shared" si="10"/>
        <v/>
      </c>
      <c r="P91" s="150" t="b">
        <f t="shared" si="11"/>
        <v>0</v>
      </c>
      <c r="Q91" s="151" t="str">
        <f t="shared" si="12"/>
        <v>FALSCH</v>
      </c>
      <c r="R91" s="151" t="str">
        <f t="shared" si="13"/>
        <v>FALSCH</v>
      </c>
      <c r="S91" s="151" t="str">
        <f t="shared" si="14"/>
        <v>FALSCH</v>
      </c>
      <c r="T91" s="202" t="b">
        <f>IF(K91&lt;&gt;"",IF(VLOOKUP(K91,Wbw_List,3)="e",IF(AND(#REF!="Ja",#REF!="Ja"),"both",IF(#REF!="Ja","figures",IF(#REF!="Ja","free"))),VLOOKUP(VLOOKUP(K91,Wbw_List,3),Disziplinen,3)))</f>
        <v>0</v>
      </c>
      <c r="U91" s="207"/>
      <c r="V91" s="239"/>
      <c r="W91" s="205"/>
      <c r="X91" s="205"/>
      <c r="Y91" s="227"/>
    </row>
    <row r="92" spans="1:25" s="64" customFormat="1" ht="16.5" customHeight="1" x14ac:dyDescent="0.3">
      <c r="A92" s="148">
        <v>84</v>
      </c>
      <c r="B92" s="65"/>
      <c r="C92" s="66"/>
      <c r="D92" s="186"/>
      <c r="E92" s="190"/>
      <c r="F92" s="138"/>
      <c r="G92" s="68"/>
      <c r="H92" s="67"/>
      <c r="I92" s="67"/>
      <c r="J92" s="138"/>
      <c r="K92" s="264"/>
      <c r="L92" s="136"/>
      <c r="M92" s="145" t="str">
        <f t="shared" si="8"/>
        <v/>
      </c>
      <c r="N92" s="145" t="str">
        <f t="shared" si="9"/>
        <v/>
      </c>
      <c r="O92" s="131" t="str">
        <f t="shared" si="10"/>
        <v/>
      </c>
      <c r="P92" s="150" t="b">
        <f t="shared" si="11"/>
        <v>0</v>
      </c>
      <c r="Q92" s="151" t="str">
        <f t="shared" si="12"/>
        <v>FALSCH</v>
      </c>
      <c r="R92" s="151" t="str">
        <f t="shared" si="13"/>
        <v>FALSCH</v>
      </c>
      <c r="S92" s="151" t="str">
        <f t="shared" si="14"/>
        <v>FALSCH</v>
      </c>
      <c r="T92" s="202" t="b">
        <f>IF(K92&lt;&gt;"",IF(VLOOKUP(K92,Wbw_List,3)="e",IF(AND(#REF!="Ja",#REF!="Ja"),"both",IF(#REF!="Ja","figures",IF(#REF!="Ja","free"))),VLOOKUP(VLOOKUP(K92,Wbw_List,3),Disziplinen,3)))</f>
        <v>0</v>
      </c>
      <c r="U92" s="207"/>
      <c r="V92" s="239"/>
      <c r="W92" s="205"/>
      <c r="X92" s="205"/>
      <c r="Y92" s="227"/>
    </row>
    <row r="93" spans="1:25" s="64" customFormat="1" ht="16.5" customHeight="1" x14ac:dyDescent="0.3">
      <c r="A93" s="148">
        <v>85</v>
      </c>
      <c r="B93" s="65"/>
      <c r="C93" s="66"/>
      <c r="D93" s="186"/>
      <c r="E93" s="190"/>
      <c r="F93" s="138"/>
      <c r="G93" s="68"/>
      <c r="H93" s="67"/>
      <c r="I93" s="67"/>
      <c r="J93" s="138"/>
      <c r="K93" s="264"/>
      <c r="L93" s="136"/>
      <c r="M93" s="145" t="str">
        <f t="shared" si="8"/>
        <v/>
      </c>
      <c r="N93" s="145" t="str">
        <f t="shared" si="9"/>
        <v/>
      </c>
      <c r="O93" s="131" t="str">
        <f t="shared" si="10"/>
        <v/>
      </c>
      <c r="P93" s="150" t="b">
        <f t="shared" si="11"/>
        <v>0</v>
      </c>
      <c r="Q93" s="151" t="str">
        <f t="shared" si="12"/>
        <v>FALSCH</v>
      </c>
      <c r="R93" s="151" t="str">
        <f t="shared" si="13"/>
        <v>FALSCH</v>
      </c>
      <c r="S93" s="151" t="str">
        <f t="shared" si="14"/>
        <v>FALSCH</v>
      </c>
      <c r="T93" s="202" t="b">
        <f>IF(K93&lt;&gt;"",IF(VLOOKUP(K93,Wbw_List,3)="e",IF(AND(#REF!="Ja",#REF!="Ja"),"both",IF(#REF!="Ja","figures",IF(#REF!="Ja","free"))),VLOOKUP(VLOOKUP(K93,Wbw_List,3),Disziplinen,3)))</f>
        <v>0</v>
      </c>
      <c r="U93" s="207"/>
      <c r="V93" s="239"/>
      <c r="W93" s="205"/>
      <c r="X93" s="205"/>
      <c r="Y93" s="227"/>
    </row>
    <row r="94" spans="1:25" s="64" customFormat="1" ht="16.5" customHeight="1" x14ac:dyDescent="0.3">
      <c r="A94" s="148">
        <v>86</v>
      </c>
      <c r="B94" s="65"/>
      <c r="C94" s="66"/>
      <c r="D94" s="186"/>
      <c r="E94" s="190"/>
      <c r="F94" s="138"/>
      <c r="G94" s="68"/>
      <c r="H94" s="67"/>
      <c r="I94" s="67"/>
      <c r="J94" s="138"/>
      <c r="K94" s="264"/>
      <c r="L94" s="136"/>
      <c r="M94" s="145" t="str">
        <f t="shared" si="8"/>
        <v/>
      </c>
      <c r="N94" s="145" t="str">
        <f t="shared" si="9"/>
        <v/>
      </c>
      <c r="O94" s="131" t="str">
        <f t="shared" si="10"/>
        <v/>
      </c>
      <c r="P94" s="150" t="b">
        <f t="shared" si="11"/>
        <v>0</v>
      </c>
      <c r="Q94" s="151" t="str">
        <f t="shared" si="12"/>
        <v>FALSCH</v>
      </c>
      <c r="R94" s="151" t="str">
        <f t="shared" si="13"/>
        <v>FALSCH</v>
      </c>
      <c r="S94" s="151" t="str">
        <f t="shared" si="14"/>
        <v>FALSCH</v>
      </c>
      <c r="T94" s="202" t="b">
        <f>IF(K94&lt;&gt;"",IF(VLOOKUP(K94,Wbw_List,3)="e",IF(AND(#REF!="Ja",#REF!="Ja"),"both",IF(#REF!="Ja","figures",IF(#REF!="Ja","free"))),VLOOKUP(VLOOKUP(K94,Wbw_List,3),Disziplinen,3)))</f>
        <v>0</v>
      </c>
      <c r="U94" s="207"/>
      <c r="V94" s="239"/>
      <c r="W94" s="205"/>
      <c r="X94" s="205"/>
      <c r="Y94" s="227"/>
    </row>
    <row r="95" spans="1:25" s="64" customFormat="1" ht="16.5" customHeight="1" x14ac:dyDescent="0.3">
      <c r="A95" s="148">
        <v>87</v>
      </c>
      <c r="B95" s="65"/>
      <c r="C95" s="66"/>
      <c r="D95" s="186"/>
      <c r="E95" s="190"/>
      <c r="F95" s="138"/>
      <c r="G95" s="68"/>
      <c r="H95" s="67"/>
      <c r="I95" s="67"/>
      <c r="J95" s="138"/>
      <c r="K95" s="264"/>
      <c r="L95" s="136"/>
      <c r="M95" s="145" t="str">
        <f t="shared" si="8"/>
        <v/>
      </c>
      <c r="N95" s="145" t="str">
        <f t="shared" si="9"/>
        <v/>
      </c>
      <c r="O95" s="131" t="str">
        <f t="shared" si="10"/>
        <v/>
      </c>
      <c r="P95" s="150" t="b">
        <f t="shared" si="11"/>
        <v>0</v>
      </c>
      <c r="Q95" s="151" t="str">
        <f t="shared" si="12"/>
        <v>FALSCH</v>
      </c>
      <c r="R95" s="151" t="str">
        <f t="shared" si="13"/>
        <v>FALSCH</v>
      </c>
      <c r="S95" s="151" t="str">
        <f t="shared" si="14"/>
        <v>FALSCH</v>
      </c>
      <c r="T95" s="202" t="b">
        <f>IF(K95&lt;&gt;"",IF(VLOOKUP(K95,Wbw_List,3)="e",IF(AND(#REF!="Ja",#REF!="Ja"),"both",IF(#REF!="Ja","figures",IF(#REF!="Ja","free"))),VLOOKUP(VLOOKUP(K95,Wbw_List,3),Disziplinen,3)))</f>
        <v>0</v>
      </c>
      <c r="U95" s="207"/>
      <c r="V95" s="239"/>
      <c r="W95" s="205"/>
      <c r="X95" s="205"/>
      <c r="Y95" s="227"/>
    </row>
    <row r="96" spans="1:25" s="64" customFormat="1" ht="16.5" customHeight="1" x14ac:dyDescent="0.3">
      <c r="A96" s="148">
        <v>88</v>
      </c>
      <c r="B96" s="268"/>
      <c r="C96" s="259"/>
      <c r="D96" s="281"/>
      <c r="E96" s="190"/>
      <c r="F96" s="138"/>
      <c r="G96" s="68"/>
      <c r="H96" s="67"/>
      <c r="I96" s="67"/>
      <c r="J96" s="138"/>
      <c r="K96" s="264"/>
      <c r="L96" s="136"/>
      <c r="M96" s="145" t="str">
        <f t="shared" si="8"/>
        <v/>
      </c>
      <c r="N96" s="145" t="str">
        <f t="shared" si="9"/>
        <v/>
      </c>
      <c r="O96" s="131" t="str">
        <f t="shared" si="10"/>
        <v/>
      </c>
      <c r="P96" s="150" t="b">
        <f t="shared" si="11"/>
        <v>0</v>
      </c>
      <c r="Q96" s="151" t="str">
        <f t="shared" si="12"/>
        <v>FALSCH</v>
      </c>
      <c r="R96" s="151" t="str">
        <f t="shared" si="13"/>
        <v>FALSCH</v>
      </c>
      <c r="S96" s="151" t="str">
        <f t="shared" si="14"/>
        <v>FALSCH</v>
      </c>
      <c r="T96" s="202" t="b">
        <f>IF(K96&lt;&gt;"",IF(VLOOKUP(K96,Wbw_List,3)="e",IF(AND(#REF!="Ja",#REF!="Ja"),"both",IF(#REF!="Ja","figures",IF(#REF!="Ja","free"))),VLOOKUP(VLOOKUP(K96,Wbw_List,3),Disziplinen,3)))</f>
        <v>0</v>
      </c>
      <c r="U96" s="207"/>
      <c r="V96" s="239"/>
      <c r="W96" s="205"/>
      <c r="X96" s="205"/>
      <c r="Y96" s="227"/>
    </row>
    <row r="97" spans="1:25" s="64" customFormat="1" ht="16.5" customHeight="1" x14ac:dyDescent="0.3">
      <c r="A97" s="148">
        <v>89</v>
      </c>
      <c r="B97" s="65"/>
      <c r="C97" s="66"/>
      <c r="D97" s="186"/>
      <c r="E97" s="190"/>
      <c r="F97" s="138"/>
      <c r="G97" s="68"/>
      <c r="H97" s="67"/>
      <c r="I97" s="67"/>
      <c r="J97" s="138"/>
      <c r="K97" s="264"/>
      <c r="L97" s="136"/>
      <c r="M97" s="145" t="str">
        <f t="shared" si="8"/>
        <v/>
      </c>
      <c r="N97" s="145" t="str">
        <f t="shared" si="9"/>
        <v/>
      </c>
      <c r="O97" s="131" t="str">
        <f t="shared" si="10"/>
        <v/>
      </c>
      <c r="P97" s="150" t="b">
        <f t="shared" si="11"/>
        <v>0</v>
      </c>
      <c r="Q97" s="151" t="str">
        <f t="shared" si="12"/>
        <v>FALSCH</v>
      </c>
      <c r="R97" s="151" t="str">
        <f t="shared" si="13"/>
        <v>FALSCH</v>
      </c>
      <c r="S97" s="151" t="str">
        <f t="shared" si="14"/>
        <v>FALSCH</v>
      </c>
      <c r="T97" s="202" t="b">
        <f>IF(K97&lt;&gt;"",IF(VLOOKUP(K97,Wbw_List,3)="e",IF(AND(#REF!="Ja",#REF!="Ja"),"both",IF(#REF!="Ja","figures",IF(#REF!="Ja","free"))),VLOOKUP(VLOOKUP(K97,Wbw_List,3),Disziplinen,3)))</f>
        <v>0</v>
      </c>
      <c r="U97" s="207"/>
      <c r="V97" s="239"/>
      <c r="W97" s="205"/>
      <c r="X97" s="205"/>
      <c r="Y97" s="227"/>
    </row>
    <row r="98" spans="1:25" s="64" customFormat="1" ht="16.5" customHeight="1" x14ac:dyDescent="0.3">
      <c r="A98" s="148">
        <v>90</v>
      </c>
      <c r="B98" s="65"/>
      <c r="C98" s="66"/>
      <c r="D98" s="186"/>
      <c r="E98" s="190"/>
      <c r="F98" s="138"/>
      <c r="G98" s="68"/>
      <c r="H98" s="67"/>
      <c r="I98" s="67"/>
      <c r="J98" s="138"/>
      <c r="K98" s="264"/>
      <c r="L98" s="136"/>
      <c r="M98" s="145" t="str">
        <f t="shared" si="8"/>
        <v/>
      </c>
      <c r="N98" s="145" t="str">
        <f t="shared" si="9"/>
        <v/>
      </c>
      <c r="O98" s="131" t="str">
        <f t="shared" si="10"/>
        <v/>
      </c>
      <c r="P98" s="150" t="b">
        <f t="shared" si="11"/>
        <v>0</v>
      </c>
      <c r="Q98" s="151" t="str">
        <f t="shared" si="12"/>
        <v>FALSCH</v>
      </c>
      <c r="R98" s="151" t="str">
        <f t="shared" si="13"/>
        <v>FALSCH</v>
      </c>
      <c r="S98" s="151" t="str">
        <f t="shared" si="14"/>
        <v>FALSCH</v>
      </c>
      <c r="T98" s="202" t="b">
        <f>IF(K98&lt;&gt;"",IF(VLOOKUP(K98,Wbw_List,3)="e",IF(AND(#REF!="Ja",#REF!="Ja"),"both",IF(#REF!="Ja","figures",IF(#REF!="Ja","free"))),VLOOKUP(VLOOKUP(K98,Wbw_List,3),Disziplinen,3)))</f>
        <v>0</v>
      </c>
      <c r="U98" s="207"/>
      <c r="V98" s="239"/>
      <c r="W98" s="205"/>
      <c r="X98" s="205"/>
      <c r="Y98" s="227"/>
    </row>
    <row r="99" spans="1:25" s="64" customFormat="1" ht="16.5" customHeight="1" x14ac:dyDescent="0.3">
      <c r="A99" s="148">
        <v>91</v>
      </c>
      <c r="B99" s="65"/>
      <c r="C99" s="66"/>
      <c r="D99" s="186"/>
      <c r="E99" s="190"/>
      <c r="F99" s="138"/>
      <c r="G99" s="68"/>
      <c r="H99" s="67"/>
      <c r="I99" s="67"/>
      <c r="J99" s="138"/>
      <c r="K99" s="264"/>
      <c r="L99" s="136"/>
      <c r="M99" s="145" t="str">
        <f t="shared" si="8"/>
        <v/>
      </c>
      <c r="N99" s="145" t="str">
        <f t="shared" si="9"/>
        <v/>
      </c>
      <c r="O99" s="131" t="str">
        <f t="shared" si="10"/>
        <v/>
      </c>
      <c r="P99" s="150" t="b">
        <f t="shared" si="11"/>
        <v>0</v>
      </c>
      <c r="Q99" s="151" t="str">
        <f t="shared" si="12"/>
        <v>FALSCH</v>
      </c>
      <c r="R99" s="151" t="str">
        <f t="shared" si="13"/>
        <v>FALSCH</v>
      </c>
      <c r="S99" s="151" t="str">
        <f t="shared" si="14"/>
        <v>FALSCH</v>
      </c>
      <c r="T99" s="202" t="b">
        <f>IF(K99&lt;&gt;"",IF(VLOOKUP(K99,Wbw_List,3)="e",IF(AND(#REF!="Ja",#REF!="Ja"),"both",IF(#REF!="Ja","figures",IF(#REF!="Ja","free"))),VLOOKUP(VLOOKUP(K99,Wbw_List,3),Disziplinen,3)))</f>
        <v>0</v>
      </c>
      <c r="U99" s="207"/>
      <c r="V99" s="239"/>
      <c r="W99" s="205"/>
      <c r="X99" s="205"/>
      <c r="Y99" s="227"/>
    </row>
    <row r="100" spans="1:25" s="64" customFormat="1" ht="16.5" customHeight="1" x14ac:dyDescent="0.3">
      <c r="A100" s="148">
        <v>92</v>
      </c>
      <c r="B100" s="65"/>
      <c r="C100" s="66"/>
      <c r="D100" s="186"/>
      <c r="E100" s="190"/>
      <c r="F100" s="138"/>
      <c r="G100" s="68"/>
      <c r="H100" s="67"/>
      <c r="I100" s="67"/>
      <c r="J100" s="138"/>
      <c r="K100" s="264"/>
      <c r="L100" s="136"/>
      <c r="M100" s="145" t="str">
        <f t="shared" si="8"/>
        <v/>
      </c>
      <c r="N100" s="145" t="str">
        <f t="shared" si="9"/>
        <v/>
      </c>
      <c r="O100" s="131" t="str">
        <f t="shared" si="10"/>
        <v/>
      </c>
      <c r="P100" s="150" t="b">
        <f t="shared" si="11"/>
        <v>0</v>
      </c>
      <c r="Q100" s="151" t="str">
        <f t="shared" si="12"/>
        <v>FALSCH</v>
      </c>
      <c r="R100" s="151" t="str">
        <f t="shared" si="13"/>
        <v>FALSCH</v>
      </c>
      <c r="S100" s="151" t="str">
        <f t="shared" si="14"/>
        <v>FALSCH</v>
      </c>
      <c r="T100" s="202" t="b">
        <f>IF(K100&lt;&gt;"",IF(VLOOKUP(K100,Wbw_List,3)="e",IF(AND(#REF!="Ja",#REF!="Ja"),"both",IF(#REF!="Ja","figures",IF(#REF!="Ja","free"))),VLOOKUP(VLOOKUP(K100,Wbw_List,3),Disziplinen,3)))</f>
        <v>0</v>
      </c>
      <c r="U100" s="207"/>
      <c r="V100" s="239"/>
      <c r="W100" s="205"/>
      <c r="X100" s="205"/>
      <c r="Y100" s="227"/>
    </row>
    <row r="101" spans="1:25" s="64" customFormat="1" ht="16.5" customHeight="1" x14ac:dyDescent="0.3">
      <c r="A101" s="148">
        <v>93</v>
      </c>
      <c r="B101" s="65"/>
      <c r="C101" s="66"/>
      <c r="D101" s="186"/>
      <c r="E101" s="190"/>
      <c r="F101" s="138"/>
      <c r="G101" s="68"/>
      <c r="H101" s="67"/>
      <c r="I101" s="67"/>
      <c r="J101" s="138"/>
      <c r="K101" s="264"/>
      <c r="L101" s="136"/>
      <c r="M101" s="145" t="str">
        <f t="shared" si="8"/>
        <v/>
      </c>
      <c r="N101" s="145" t="str">
        <f t="shared" si="9"/>
        <v/>
      </c>
      <c r="O101" s="131" t="str">
        <f t="shared" si="10"/>
        <v/>
      </c>
      <c r="P101" s="150" t="b">
        <f t="shared" si="11"/>
        <v>0</v>
      </c>
      <c r="Q101" s="151" t="str">
        <f t="shared" si="12"/>
        <v>FALSCH</v>
      </c>
      <c r="R101" s="151" t="str">
        <f t="shared" si="13"/>
        <v>FALSCH</v>
      </c>
      <c r="S101" s="151" t="str">
        <f t="shared" si="14"/>
        <v>FALSCH</v>
      </c>
      <c r="T101" s="202" t="b">
        <f>IF(K101&lt;&gt;"",IF(VLOOKUP(K101,Wbw_List,3)="e",IF(AND(#REF!="Ja",#REF!="Ja"),"both",IF(#REF!="Ja","figures",IF(#REF!="Ja","free"))),VLOOKUP(VLOOKUP(K101,Wbw_List,3),Disziplinen,3)))</f>
        <v>0</v>
      </c>
      <c r="U101" s="207"/>
      <c r="V101" s="239"/>
      <c r="W101" s="205"/>
      <c r="X101" s="205"/>
      <c r="Y101" s="227"/>
    </row>
    <row r="102" spans="1:25" s="64" customFormat="1" ht="16.5" customHeight="1" x14ac:dyDescent="0.3">
      <c r="A102" s="148">
        <v>94</v>
      </c>
      <c r="B102" s="65"/>
      <c r="C102" s="66"/>
      <c r="D102" s="186"/>
      <c r="E102" s="190"/>
      <c r="F102" s="138"/>
      <c r="G102" s="68"/>
      <c r="H102" s="67"/>
      <c r="I102" s="67"/>
      <c r="J102" s="138"/>
      <c r="K102" s="264"/>
      <c r="L102" s="136"/>
      <c r="M102" s="145" t="str">
        <f t="shared" si="8"/>
        <v/>
      </c>
      <c r="N102" s="145" t="str">
        <f t="shared" si="9"/>
        <v/>
      </c>
      <c r="O102" s="131" t="str">
        <f t="shared" si="10"/>
        <v/>
      </c>
      <c r="P102" s="150" t="b">
        <f t="shared" si="11"/>
        <v>0</v>
      </c>
      <c r="Q102" s="151" t="str">
        <f t="shared" si="12"/>
        <v>FALSCH</v>
      </c>
      <c r="R102" s="151" t="str">
        <f t="shared" si="13"/>
        <v>FALSCH</v>
      </c>
      <c r="S102" s="151" t="str">
        <f t="shared" si="14"/>
        <v>FALSCH</v>
      </c>
      <c r="T102" s="202" t="b">
        <f>IF(K102&lt;&gt;"",IF(VLOOKUP(K102,Wbw_List,3)="e",IF(AND(#REF!="Ja",#REF!="Ja"),"both",IF(#REF!="Ja","figures",IF(#REF!="Ja","free"))),VLOOKUP(VLOOKUP(K102,Wbw_List,3),Disziplinen,3)))</f>
        <v>0</v>
      </c>
      <c r="U102" s="207"/>
      <c r="V102" s="239"/>
      <c r="W102" s="205"/>
      <c r="X102" s="205"/>
      <c r="Y102" s="227"/>
    </row>
    <row r="103" spans="1:25" s="64" customFormat="1" ht="16.5" customHeight="1" x14ac:dyDescent="0.3">
      <c r="A103" s="148">
        <v>95</v>
      </c>
      <c r="B103" s="65"/>
      <c r="C103" s="66"/>
      <c r="D103" s="186"/>
      <c r="E103" s="190"/>
      <c r="F103" s="138"/>
      <c r="G103" s="68"/>
      <c r="H103" s="67"/>
      <c r="I103" s="67"/>
      <c r="J103" s="138"/>
      <c r="K103" s="264"/>
      <c r="L103" s="136"/>
      <c r="M103" s="145" t="str">
        <f t="shared" si="8"/>
        <v/>
      </c>
      <c r="N103" s="145" t="str">
        <f t="shared" si="9"/>
        <v/>
      </c>
      <c r="O103" s="131" t="str">
        <f t="shared" si="10"/>
        <v/>
      </c>
      <c r="P103" s="150" t="b">
        <f t="shared" si="11"/>
        <v>0</v>
      </c>
      <c r="Q103" s="151" t="str">
        <f t="shared" si="12"/>
        <v>FALSCH</v>
      </c>
      <c r="R103" s="151" t="str">
        <f t="shared" si="13"/>
        <v>FALSCH</v>
      </c>
      <c r="S103" s="151" t="str">
        <f t="shared" si="14"/>
        <v>FALSCH</v>
      </c>
      <c r="T103" s="202" t="b">
        <f>IF(K103&lt;&gt;"",IF(VLOOKUP(K103,Wbw_List,3)="e",IF(AND(#REF!="Ja",#REF!="Ja"),"both",IF(#REF!="Ja","figures",IF(#REF!="Ja","free"))),VLOOKUP(VLOOKUP(K103,Wbw_List,3),Disziplinen,3)))</f>
        <v>0</v>
      </c>
      <c r="U103" s="207"/>
      <c r="V103" s="239"/>
      <c r="W103" s="205"/>
      <c r="X103" s="205"/>
      <c r="Y103" s="227"/>
    </row>
    <row r="104" spans="1:25" s="64" customFormat="1" ht="16.5" customHeight="1" x14ac:dyDescent="0.3">
      <c r="A104" s="148">
        <v>96</v>
      </c>
      <c r="B104" s="268"/>
      <c r="C104" s="259"/>
      <c r="D104" s="281"/>
      <c r="E104" s="190"/>
      <c r="F104" s="138"/>
      <c r="G104" s="68"/>
      <c r="H104" s="67"/>
      <c r="I104" s="67"/>
      <c r="J104" s="138"/>
      <c r="K104" s="264"/>
      <c r="L104" s="136"/>
      <c r="M104" s="145" t="str">
        <f t="shared" si="8"/>
        <v/>
      </c>
      <c r="N104" s="145" t="str">
        <f t="shared" si="9"/>
        <v/>
      </c>
      <c r="O104" s="131" t="str">
        <f t="shared" si="10"/>
        <v/>
      </c>
      <c r="P104" s="150" t="b">
        <f t="shared" si="11"/>
        <v>0</v>
      </c>
      <c r="Q104" s="151" t="str">
        <f t="shared" si="12"/>
        <v>FALSCH</v>
      </c>
      <c r="R104" s="151" t="str">
        <f t="shared" si="13"/>
        <v>FALSCH</v>
      </c>
      <c r="S104" s="151" t="str">
        <f t="shared" si="14"/>
        <v>FALSCH</v>
      </c>
      <c r="T104" s="202" t="b">
        <f>IF(K104&lt;&gt;"",IF(VLOOKUP(K104,Wbw_List,3)="e",IF(AND(#REF!="Ja",#REF!="Ja"),"both",IF(#REF!="Ja","figures",IF(#REF!="Ja","free"))),VLOOKUP(VLOOKUP(K104,Wbw_List,3),Disziplinen,3)))</f>
        <v>0</v>
      </c>
      <c r="U104" s="207"/>
      <c r="V104" s="239"/>
      <c r="W104" s="205"/>
      <c r="X104" s="205"/>
      <c r="Y104" s="227"/>
    </row>
    <row r="105" spans="1:25" s="64" customFormat="1" ht="16.5" customHeight="1" x14ac:dyDescent="0.3">
      <c r="A105" s="148">
        <v>97</v>
      </c>
      <c r="B105" s="268"/>
      <c r="C105" s="259"/>
      <c r="D105" s="281"/>
      <c r="E105" s="190"/>
      <c r="F105" s="138"/>
      <c r="G105" s="68"/>
      <c r="H105" s="67"/>
      <c r="I105" s="67"/>
      <c r="J105" s="138"/>
      <c r="K105" s="264"/>
      <c r="L105" s="136"/>
      <c r="M105" s="145" t="str">
        <f t="shared" si="8"/>
        <v/>
      </c>
      <c r="N105" s="145" t="str">
        <f t="shared" si="9"/>
        <v/>
      </c>
      <c r="O105" s="131" t="str">
        <f t="shared" si="10"/>
        <v/>
      </c>
      <c r="P105" s="150" t="b">
        <f t="shared" si="11"/>
        <v>0</v>
      </c>
      <c r="Q105" s="151" t="str">
        <f t="shared" si="12"/>
        <v>FALSCH</v>
      </c>
      <c r="R105" s="151" t="str">
        <f t="shared" si="13"/>
        <v>FALSCH</v>
      </c>
      <c r="S105" s="151" t="str">
        <f t="shared" si="14"/>
        <v>FALSCH</v>
      </c>
      <c r="T105" s="202" t="b">
        <f>IF(K105&lt;&gt;"",IF(VLOOKUP(K105,Wbw_List,3)="e",IF(AND(#REF!="Ja",#REF!="Ja"),"both",IF(#REF!="Ja","figures",IF(#REF!="Ja","free"))),VLOOKUP(VLOOKUP(K105,Wbw_List,3),Disziplinen,3)))</f>
        <v>0</v>
      </c>
      <c r="U105" s="207"/>
      <c r="V105" s="239"/>
      <c r="W105" s="205"/>
      <c r="X105" s="205"/>
      <c r="Y105" s="227"/>
    </row>
    <row r="106" spans="1:25" s="64" customFormat="1" ht="16.5" customHeight="1" x14ac:dyDescent="0.3">
      <c r="A106" s="148">
        <v>98</v>
      </c>
      <c r="B106" s="65"/>
      <c r="C106" s="66"/>
      <c r="D106" s="186"/>
      <c r="E106" s="190"/>
      <c r="F106" s="138"/>
      <c r="G106" s="68"/>
      <c r="H106" s="67"/>
      <c r="I106" s="67"/>
      <c r="J106" s="138"/>
      <c r="K106" s="264"/>
      <c r="L106" s="136"/>
      <c r="M106" s="145" t="str">
        <f t="shared" si="8"/>
        <v/>
      </c>
      <c r="N106" s="145" t="str">
        <f t="shared" si="9"/>
        <v/>
      </c>
      <c r="O106" s="131" t="str">
        <f t="shared" si="10"/>
        <v/>
      </c>
      <c r="P106" s="150" t="b">
        <f t="shared" si="11"/>
        <v>0</v>
      </c>
      <c r="Q106" s="151" t="str">
        <f t="shared" si="12"/>
        <v>FALSCH</v>
      </c>
      <c r="R106" s="151" t="str">
        <f t="shared" si="13"/>
        <v>FALSCH</v>
      </c>
      <c r="S106" s="151" t="str">
        <f t="shared" si="14"/>
        <v>FALSCH</v>
      </c>
      <c r="T106" s="202" t="b">
        <f>IF(K106&lt;&gt;"",IF(VLOOKUP(K106,Wbw_List,3)="e",IF(AND(#REF!="Ja",#REF!="Ja"),"both",IF(#REF!="Ja","figures",IF(#REF!="Ja","free"))),VLOOKUP(VLOOKUP(K106,Wbw_List,3),Disziplinen,3)))</f>
        <v>0</v>
      </c>
      <c r="U106" s="207"/>
      <c r="V106" s="239"/>
      <c r="W106" s="205"/>
      <c r="X106" s="205"/>
      <c r="Y106" s="227"/>
    </row>
    <row r="107" spans="1:25" s="64" customFormat="1" ht="16.5" customHeight="1" x14ac:dyDescent="0.3">
      <c r="A107" s="148">
        <v>99</v>
      </c>
      <c r="B107" s="65"/>
      <c r="C107" s="66"/>
      <c r="D107" s="186"/>
      <c r="E107" s="190"/>
      <c r="F107" s="138"/>
      <c r="G107" s="68"/>
      <c r="H107" s="67"/>
      <c r="I107" s="67"/>
      <c r="J107" s="138"/>
      <c r="K107" s="264"/>
      <c r="L107" s="136"/>
      <c r="M107" s="145" t="str">
        <f t="shared" si="8"/>
        <v/>
      </c>
      <c r="N107" s="145" t="str">
        <f t="shared" si="9"/>
        <v/>
      </c>
      <c r="O107" s="131" t="str">
        <f t="shared" si="10"/>
        <v/>
      </c>
      <c r="P107" s="150" t="b">
        <f t="shared" si="11"/>
        <v>0</v>
      </c>
      <c r="Q107" s="151" t="str">
        <f t="shared" si="12"/>
        <v>FALSCH</v>
      </c>
      <c r="R107" s="151" t="str">
        <f t="shared" si="13"/>
        <v>FALSCH</v>
      </c>
      <c r="S107" s="151" t="str">
        <f t="shared" si="14"/>
        <v>FALSCH</v>
      </c>
      <c r="T107" s="202" t="b">
        <f>IF(K107&lt;&gt;"",IF(VLOOKUP(K107,Wbw_List,3)="e",IF(AND(#REF!="Ja",#REF!="Ja"),"both",IF(#REF!="Ja","figures",IF(#REF!="Ja","free"))),VLOOKUP(VLOOKUP(K107,Wbw_List,3),Disziplinen,3)))</f>
        <v>0</v>
      </c>
      <c r="U107" s="207"/>
      <c r="V107" s="239"/>
      <c r="W107" s="205"/>
      <c r="X107" s="205"/>
      <c r="Y107" s="227"/>
    </row>
    <row r="108" spans="1:25" s="64" customFormat="1" ht="16.5" customHeight="1" x14ac:dyDescent="0.3">
      <c r="A108" s="148">
        <v>100</v>
      </c>
      <c r="B108" s="65"/>
      <c r="C108" s="66"/>
      <c r="D108" s="186"/>
      <c r="E108" s="190"/>
      <c r="F108" s="138"/>
      <c r="G108" s="68"/>
      <c r="H108" s="67"/>
      <c r="I108" s="67"/>
      <c r="J108" s="138"/>
      <c r="K108" s="264"/>
      <c r="L108" s="136"/>
      <c r="M108" s="145" t="str">
        <f t="shared" si="8"/>
        <v/>
      </c>
      <c r="N108" s="145" t="str">
        <f t="shared" si="9"/>
        <v/>
      </c>
      <c r="O108" s="131" t="str">
        <f t="shared" si="10"/>
        <v/>
      </c>
      <c r="P108" s="150" t="b">
        <f t="shared" si="11"/>
        <v>0</v>
      </c>
      <c r="Q108" s="151" t="str">
        <f t="shared" si="12"/>
        <v>FALSCH</v>
      </c>
      <c r="R108" s="151" t="str">
        <f t="shared" si="13"/>
        <v>FALSCH</v>
      </c>
      <c r="S108" s="151" t="str">
        <f t="shared" si="14"/>
        <v>FALSCH</v>
      </c>
      <c r="T108" s="202" t="b">
        <f>IF(K108&lt;&gt;"",IF(VLOOKUP(K108,Wbw_List,3)="e",IF(AND(#REF!="Ja",#REF!="Ja"),"both",IF(#REF!="Ja","figures",IF(#REF!="Ja","free"))),VLOOKUP(VLOOKUP(K108,Wbw_List,3),Disziplinen,3)))</f>
        <v>0</v>
      </c>
      <c r="U108" s="207"/>
      <c r="V108" s="239"/>
      <c r="W108" s="205"/>
      <c r="X108" s="205"/>
      <c r="Y108" s="227"/>
    </row>
    <row r="109" spans="1:25" s="64" customFormat="1" ht="16.5" customHeight="1" x14ac:dyDescent="0.3">
      <c r="A109" s="148">
        <v>101</v>
      </c>
      <c r="B109" s="65"/>
      <c r="C109" s="66"/>
      <c r="D109" s="186"/>
      <c r="E109" s="190"/>
      <c r="F109" s="138"/>
      <c r="G109" s="68"/>
      <c r="H109" s="67"/>
      <c r="I109" s="67"/>
      <c r="J109" s="138"/>
      <c r="K109" s="264"/>
      <c r="L109" s="136"/>
      <c r="M109" s="145" t="str">
        <f t="shared" si="8"/>
        <v/>
      </c>
      <c r="N109" s="145" t="str">
        <f t="shared" si="9"/>
        <v/>
      </c>
      <c r="O109" s="131" t="str">
        <f t="shared" si="10"/>
        <v/>
      </c>
      <c r="P109" s="150" t="b">
        <f t="shared" si="11"/>
        <v>0</v>
      </c>
      <c r="Q109" s="151" t="str">
        <f t="shared" si="12"/>
        <v>FALSCH</v>
      </c>
      <c r="R109" s="151" t="str">
        <f t="shared" si="13"/>
        <v>FALSCH</v>
      </c>
      <c r="S109" s="151" t="str">
        <f t="shared" si="14"/>
        <v>FALSCH</v>
      </c>
      <c r="T109" s="202" t="b">
        <f>IF(K109&lt;&gt;"",IF(VLOOKUP(K109,Wbw_List,3)="e",IF(AND(#REF!="Ja",#REF!="Ja"),"both",IF(#REF!="Ja","figures",IF(#REF!="Ja","free"))),VLOOKUP(VLOOKUP(K109,Wbw_List,3),Disziplinen,3)))</f>
        <v>0</v>
      </c>
      <c r="U109" s="207"/>
      <c r="V109" s="239"/>
      <c r="W109" s="205"/>
      <c r="X109" s="205"/>
      <c r="Y109" s="227"/>
    </row>
    <row r="110" spans="1:25" s="64" customFormat="1" ht="16.5" customHeight="1" x14ac:dyDescent="0.3">
      <c r="A110" s="148">
        <v>102</v>
      </c>
      <c r="B110" s="65"/>
      <c r="C110" s="66"/>
      <c r="D110" s="186"/>
      <c r="E110" s="190"/>
      <c r="F110" s="138"/>
      <c r="G110" s="68"/>
      <c r="H110" s="67"/>
      <c r="I110" s="67"/>
      <c r="J110" s="138"/>
      <c r="K110" s="264"/>
      <c r="L110" s="136"/>
      <c r="M110" s="145" t="str">
        <f t="shared" si="8"/>
        <v/>
      </c>
      <c r="N110" s="145" t="str">
        <f t="shared" si="9"/>
        <v/>
      </c>
      <c r="O110" s="131" t="str">
        <f t="shared" si="10"/>
        <v/>
      </c>
      <c r="P110" s="150" t="b">
        <f t="shared" si="11"/>
        <v>0</v>
      </c>
      <c r="Q110" s="151" t="str">
        <f t="shared" si="12"/>
        <v>FALSCH</v>
      </c>
      <c r="R110" s="151" t="str">
        <f t="shared" si="13"/>
        <v>FALSCH</v>
      </c>
      <c r="S110" s="151" t="str">
        <f t="shared" si="14"/>
        <v>FALSCH</v>
      </c>
      <c r="T110" s="202" t="b">
        <f>IF(K110&lt;&gt;"",IF(VLOOKUP(K110,Wbw_List,3)="e",IF(AND(#REF!="Ja",#REF!="Ja"),"both",IF(#REF!="Ja","figures",IF(#REF!="Ja","free"))),VLOOKUP(VLOOKUP(K110,Wbw_List,3),Disziplinen,3)))</f>
        <v>0</v>
      </c>
      <c r="U110" s="207"/>
      <c r="V110" s="239"/>
      <c r="W110" s="205"/>
      <c r="X110" s="205"/>
      <c r="Y110" s="227"/>
    </row>
    <row r="111" spans="1:25" s="64" customFormat="1" ht="16.5" customHeight="1" x14ac:dyDescent="0.3">
      <c r="A111" s="148">
        <v>103</v>
      </c>
      <c r="B111" s="65"/>
      <c r="C111" s="66"/>
      <c r="D111" s="186"/>
      <c r="E111" s="190"/>
      <c r="F111" s="138"/>
      <c r="G111" s="68"/>
      <c r="H111" s="67"/>
      <c r="I111" s="67"/>
      <c r="J111" s="138"/>
      <c r="K111" s="264"/>
      <c r="L111" s="136"/>
      <c r="M111" s="145" t="str">
        <f t="shared" si="8"/>
        <v/>
      </c>
      <c r="N111" s="145" t="str">
        <f t="shared" si="9"/>
        <v/>
      </c>
      <c r="O111" s="131" t="str">
        <f t="shared" si="10"/>
        <v/>
      </c>
      <c r="P111" s="150" t="b">
        <f t="shared" si="11"/>
        <v>0</v>
      </c>
      <c r="Q111" s="151" t="str">
        <f t="shared" si="12"/>
        <v>FALSCH</v>
      </c>
      <c r="R111" s="151" t="str">
        <f t="shared" si="13"/>
        <v>FALSCH</v>
      </c>
      <c r="S111" s="151" t="str">
        <f t="shared" si="14"/>
        <v>FALSCH</v>
      </c>
      <c r="T111" s="202" t="b">
        <f>IF(K111&lt;&gt;"",IF(VLOOKUP(K111,Wbw_List,3)="e",IF(AND(#REF!="Ja",#REF!="Ja"),"both",IF(#REF!="Ja","figures",IF(#REF!="Ja","free"))),VLOOKUP(VLOOKUP(K111,Wbw_List,3),Disziplinen,3)))</f>
        <v>0</v>
      </c>
      <c r="U111" s="207"/>
      <c r="V111" s="239"/>
      <c r="W111" s="205"/>
      <c r="X111" s="205"/>
      <c r="Y111" s="227"/>
    </row>
    <row r="112" spans="1:25" s="64" customFormat="1" ht="16.5" customHeight="1" x14ac:dyDescent="0.3">
      <c r="A112" s="148">
        <v>104</v>
      </c>
      <c r="B112" s="65"/>
      <c r="C112" s="66"/>
      <c r="D112" s="186"/>
      <c r="E112" s="190"/>
      <c r="F112" s="138"/>
      <c r="G112" s="68"/>
      <c r="H112" s="67"/>
      <c r="I112" s="67"/>
      <c r="J112" s="138"/>
      <c r="K112" s="264"/>
      <c r="L112" s="136"/>
      <c r="M112" s="145" t="str">
        <f t="shared" si="8"/>
        <v/>
      </c>
      <c r="N112" s="145" t="str">
        <f t="shared" si="9"/>
        <v/>
      </c>
      <c r="O112" s="131" t="str">
        <f t="shared" si="10"/>
        <v/>
      </c>
      <c r="P112" s="150" t="b">
        <f t="shared" si="11"/>
        <v>0</v>
      </c>
      <c r="Q112" s="151" t="str">
        <f t="shared" si="12"/>
        <v>FALSCH</v>
      </c>
      <c r="R112" s="151" t="str">
        <f t="shared" si="13"/>
        <v>FALSCH</v>
      </c>
      <c r="S112" s="151" t="str">
        <f t="shared" si="14"/>
        <v>FALSCH</v>
      </c>
      <c r="T112" s="202" t="b">
        <f>IF(K112&lt;&gt;"",IF(VLOOKUP(K112,Wbw_List,3)="e",IF(AND(#REF!="Ja",#REF!="Ja"),"both",IF(#REF!="Ja","figures",IF(#REF!="Ja","free"))),VLOOKUP(VLOOKUP(K112,Wbw_List,3),Disziplinen,3)))</f>
        <v>0</v>
      </c>
      <c r="U112" s="207"/>
      <c r="V112" s="239"/>
      <c r="W112" s="205"/>
      <c r="X112" s="205"/>
      <c r="Y112" s="227"/>
    </row>
    <row r="113" spans="1:25" s="64" customFormat="1" ht="16.5" customHeight="1" x14ac:dyDescent="0.3">
      <c r="A113" s="148">
        <v>105</v>
      </c>
      <c r="B113" s="65"/>
      <c r="C113" s="66"/>
      <c r="D113" s="186"/>
      <c r="E113" s="190"/>
      <c r="F113" s="138"/>
      <c r="G113" s="68"/>
      <c r="H113" s="67"/>
      <c r="I113" s="67"/>
      <c r="J113" s="138"/>
      <c r="K113" s="264"/>
      <c r="L113" s="136"/>
      <c r="M113" s="145" t="str">
        <f t="shared" si="8"/>
        <v/>
      </c>
      <c r="N113" s="145" t="str">
        <f t="shared" si="9"/>
        <v/>
      </c>
      <c r="O113" s="131" t="str">
        <f t="shared" si="10"/>
        <v/>
      </c>
      <c r="P113" s="150" t="b">
        <f t="shared" si="11"/>
        <v>0</v>
      </c>
      <c r="Q113" s="151" t="str">
        <f t="shared" si="12"/>
        <v>FALSCH</v>
      </c>
      <c r="R113" s="151" t="str">
        <f t="shared" si="13"/>
        <v>FALSCH</v>
      </c>
      <c r="S113" s="151" t="str">
        <f t="shared" si="14"/>
        <v>FALSCH</v>
      </c>
      <c r="T113" s="202" t="b">
        <f>IF(K113&lt;&gt;"",IF(VLOOKUP(K113,Wbw_List,3)="e",IF(AND(#REF!="Ja",#REF!="Ja"),"both",IF(#REF!="Ja","figures",IF(#REF!="Ja","free"))),VLOOKUP(VLOOKUP(K113,Wbw_List,3),Disziplinen,3)))</f>
        <v>0</v>
      </c>
      <c r="U113" s="207"/>
      <c r="V113" s="239"/>
      <c r="W113" s="205"/>
      <c r="X113" s="205"/>
      <c r="Y113" s="227"/>
    </row>
    <row r="114" spans="1:25" s="64" customFormat="1" ht="16.5" customHeight="1" x14ac:dyDescent="0.3">
      <c r="A114" s="148">
        <v>106</v>
      </c>
      <c r="B114" s="65"/>
      <c r="C114" s="66"/>
      <c r="D114" s="186"/>
      <c r="E114" s="190"/>
      <c r="F114" s="138"/>
      <c r="G114" s="68"/>
      <c r="H114" s="67"/>
      <c r="I114" s="67"/>
      <c r="J114" s="138"/>
      <c r="K114" s="264"/>
      <c r="L114" s="136"/>
      <c r="M114" s="145" t="str">
        <f t="shared" si="8"/>
        <v/>
      </c>
      <c r="N114" s="145" t="str">
        <f t="shared" si="9"/>
        <v/>
      </c>
      <c r="O114" s="131" t="str">
        <f t="shared" si="10"/>
        <v/>
      </c>
      <c r="P114" s="150" t="b">
        <f t="shared" si="11"/>
        <v>0</v>
      </c>
      <c r="Q114" s="151" t="str">
        <f t="shared" si="12"/>
        <v>FALSCH</v>
      </c>
      <c r="R114" s="151" t="str">
        <f t="shared" si="13"/>
        <v>FALSCH</v>
      </c>
      <c r="S114" s="151" t="str">
        <f t="shared" si="14"/>
        <v>FALSCH</v>
      </c>
      <c r="T114" s="202" t="b">
        <f>IF(K114&lt;&gt;"",IF(VLOOKUP(K114,Wbw_List,3)="e",IF(AND(#REF!="Ja",#REF!="Ja"),"both",IF(#REF!="Ja","figures",IF(#REF!="Ja","free"))),VLOOKUP(VLOOKUP(K114,Wbw_List,3),Disziplinen,3)))</f>
        <v>0</v>
      </c>
      <c r="U114" s="207"/>
      <c r="V114" s="239"/>
      <c r="W114" s="205"/>
      <c r="X114" s="205"/>
      <c r="Y114" s="227"/>
    </row>
    <row r="115" spans="1:25" s="64" customFormat="1" ht="16.5" customHeight="1" x14ac:dyDescent="0.3">
      <c r="A115" s="148">
        <v>107</v>
      </c>
      <c r="B115" s="65"/>
      <c r="C115" s="66"/>
      <c r="D115" s="186"/>
      <c r="E115" s="190"/>
      <c r="F115" s="138"/>
      <c r="G115" s="68"/>
      <c r="H115" s="67"/>
      <c r="I115" s="67"/>
      <c r="J115" s="138"/>
      <c r="K115" s="264"/>
      <c r="L115" s="136"/>
      <c r="M115" s="145" t="str">
        <f t="shared" si="8"/>
        <v/>
      </c>
      <c r="N115" s="145" t="str">
        <f t="shared" si="9"/>
        <v/>
      </c>
      <c r="O115" s="131" t="str">
        <f t="shared" si="10"/>
        <v/>
      </c>
      <c r="P115" s="150" t="b">
        <f t="shared" si="11"/>
        <v>0</v>
      </c>
      <c r="Q115" s="151" t="str">
        <f t="shared" si="12"/>
        <v>FALSCH</v>
      </c>
      <c r="R115" s="151" t="str">
        <f t="shared" si="13"/>
        <v>FALSCH</v>
      </c>
      <c r="S115" s="151" t="str">
        <f t="shared" si="14"/>
        <v>FALSCH</v>
      </c>
      <c r="T115" s="202" t="b">
        <f>IF(K115&lt;&gt;"",IF(VLOOKUP(K115,Wbw_List,3)="e",IF(AND(#REF!="Ja",#REF!="Ja"),"both",IF(#REF!="Ja","figures",IF(#REF!="Ja","free"))),VLOOKUP(VLOOKUP(K115,Wbw_List,3),Disziplinen,3)))</f>
        <v>0</v>
      </c>
      <c r="U115" s="207"/>
      <c r="V115" s="239"/>
      <c r="W115" s="205"/>
      <c r="X115" s="205"/>
      <c r="Y115" s="227"/>
    </row>
    <row r="116" spans="1:25" s="64" customFormat="1" ht="16.5" customHeight="1" x14ac:dyDescent="0.3">
      <c r="A116" s="148">
        <v>108</v>
      </c>
      <c r="B116" s="65"/>
      <c r="C116" s="66"/>
      <c r="D116" s="186"/>
      <c r="E116" s="190"/>
      <c r="F116" s="138"/>
      <c r="G116" s="68"/>
      <c r="H116" s="67"/>
      <c r="I116" s="67"/>
      <c r="J116" s="138"/>
      <c r="K116" s="264"/>
      <c r="L116" s="136"/>
      <c r="M116" s="145" t="str">
        <f t="shared" si="8"/>
        <v/>
      </c>
      <c r="N116" s="145" t="str">
        <f t="shared" si="9"/>
        <v/>
      </c>
      <c r="O116" s="131" t="str">
        <f t="shared" si="10"/>
        <v/>
      </c>
      <c r="P116" s="150" t="b">
        <f t="shared" si="11"/>
        <v>0</v>
      </c>
      <c r="Q116" s="151" t="str">
        <f t="shared" si="12"/>
        <v>FALSCH</v>
      </c>
      <c r="R116" s="151" t="str">
        <f t="shared" si="13"/>
        <v>FALSCH</v>
      </c>
      <c r="S116" s="151" t="str">
        <f t="shared" si="14"/>
        <v>FALSCH</v>
      </c>
      <c r="T116" s="202" t="b">
        <f>IF(K116&lt;&gt;"",IF(VLOOKUP(K116,Wbw_List,3)="e",IF(AND(#REF!="Ja",#REF!="Ja"),"both",IF(#REF!="Ja","figures",IF(#REF!="Ja","free"))),VLOOKUP(VLOOKUP(K116,Wbw_List,3),Disziplinen,3)))</f>
        <v>0</v>
      </c>
      <c r="U116" s="207"/>
      <c r="V116" s="239"/>
      <c r="W116" s="205"/>
      <c r="X116" s="205"/>
      <c r="Y116" s="227"/>
    </row>
    <row r="117" spans="1:25" s="64" customFormat="1" ht="16.5" customHeight="1" x14ac:dyDescent="0.3">
      <c r="A117" s="148">
        <v>109</v>
      </c>
      <c r="B117" s="65"/>
      <c r="C117" s="66"/>
      <c r="D117" s="186"/>
      <c r="E117" s="190"/>
      <c r="F117" s="138"/>
      <c r="G117" s="68"/>
      <c r="H117" s="67"/>
      <c r="I117" s="67"/>
      <c r="J117" s="138"/>
      <c r="K117" s="264"/>
      <c r="L117" s="136"/>
      <c r="M117" s="145" t="str">
        <f t="shared" si="8"/>
        <v/>
      </c>
      <c r="N117" s="145" t="str">
        <f t="shared" si="9"/>
        <v/>
      </c>
      <c r="O117" s="131" t="str">
        <f t="shared" si="10"/>
        <v/>
      </c>
      <c r="P117" s="150" t="b">
        <f t="shared" si="11"/>
        <v>0</v>
      </c>
      <c r="Q117" s="151" t="str">
        <f t="shared" si="12"/>
        <v>FALSCH</v>
      </c>
      <c r="R117" s="151" t="str">
        <f t="shared" si="13"/>
        <v>FALSCH</v>
      </c>
      <c r="S117" s="151" t="str">
        <f t="shared" si="14"/>
        <v>FALSCH</v>
      </c>
      <c r="T117" s="202" t="b">
        <f>IF(K117&lt;&gt;"",IF(VLOOKUP(K117,Wbw_List,3)="e",IF(AND(#REF!="Ja",#REF!="Ja"),"both",IF(#REF!="Ja","figures",IF(#REF!="Ja","free"))),VLOOKUP(VLOOKUP(K117,Wbw_List,3),Disziplinen,3)))</f>
        <v>0</v>
      </c>
      <c r="U117" s="207"/>
      <c r="V117" s="239"/>
      <c r="W117" s="205"/>
      <c r="X117" s="205"/>
      <c r="Y117" s="227"/>
    </row>
    <row r="118" spans="1:25" s="64" customFormat="1" ht="16.5" customHeight="1" x14ac:dyDescent="0.3">
      <c r="A118" s="148">
        <v>110</v>
      </c>
      <c r="B118" s="65"/>
      <c r="C118" s="66"/>
      <c r="D118" s="186"/>
      <c r="E118" s="190"/>
      <c r="F118" s="138"/>
      <c r="G118" s="68"/>
      <c r="H118" s="67"/>
      <c r="I118" s="67"/>
      <c r="J118" s="138"/>
      <c r="K118" s="264"/>
      <c r="L118" s="136"/>
      <c r="M118" s="145" t="str">
        <f t="shared" si="8"/>
        <v/>
      </c>
      <c r="N118" s="145" t="str">
        <f t="shared" si="9"/>
        <v/>
      </c>
      <c r="O118" s="131" t="str">
        <f t="shared" si="10"/>
        <v/>
      </c>
      <c r="P118" s="150" t="b">
        <f t="shared" si="11"/>
        <v>0</v>
      </c>
      <c r="Q118" s="151" t="str">
        <f t="shared" si="12"/>
        <v>FALSCH</v>
      </c>
      <c r="R118" s="151" t="str">
        <f t="shared" si="13"/>
        <v>FALSCH</v>
      </c>
      <c r="S118" s="151" t="str">
        <f t="shared" si="14"/>
        <v>FALSCH</v>
      </c>
      <c r="T118" s="202" t="b">
        <f>IF(K118&lt;&gt;"",IF(VLOOKUP(K118,Wbw_List,3)="e",IF(AND(#REF!="Ja",#REF!="Ja"),"both",IF(#REF!="Ja","figures",IF(#REF!="Ja","free"))),VLOOKUP(VLOOKUP(K118,Wbw_List,3),Disziplinen,3)))</f>
        <v>0</v>
      </c>
      <c r="U118" s="207"/>
      <c r="V118" s="239"/>
      <c r="W118" s="205"/>
      <c r="X118" s="205"/>
      <c r="Y118" s="227"/>
    </row>
    <row r="119" spans="1:25" s="64" customFormat="1" ht="16.5" customHeight="1" x14ac:dyDescent="0.3">
      <c r="A119" s="148">
        <v>111</v>
      </c>
      <c r="B119" s="65"/>
      <c r="C119" s="66"/>
      <c r="D119" s="186"/>
      <c r="E119" s="190"/>
      <c r="F119" s="138"/>
      <c r="G119" s="68"/>
      <c r="H119" s="67"/>
      <c r="I119" s="67"/>
      <c r="J119" s="138"/>
      <c r="K119" s="264"/>
      <c r="L119" s="136"/>
      <c r="M119" s="145" t="str">
        <f t="shared" si="8"/>
        <v/>
      </c>
      <c r="N119" s="145" t="str">
        <f t="shared" si="9"/>
        <v/>
      </c>
      <c r="O119" s="131" t="str">
        <f t="shared" si="10"/>
        <v/>
      </c>
      <c r="P119" s="150" t="b">
        <f t="shared" si="11"/>
        <v>0</v>
      </c>
      <c r="Q119" s="151" t="str">
        <f t="shared" si="12"/>
        <v>FALSCH</v>
      </c>
      <c r="R119" s="151" t="str">
        <f t="shared" si="13"/>
        <v>FALSCH</v>
      </c>
      <c r="S119" s="151" t="str">
        <f t="shared" si="14"/>
        <v>FALSCH</v>
      </c>
      <c r="T119" s="202" t="b">
        <f>IF(K119&lt;&gt;"",IF(VLOOKUP(K119,Wbw_List,3)="e",IF(AND(#REF!="Ja",#REF!="Ja"),"both",IF(#REF!="Ja","figures",IF(#REF!="Ja","free"))),VLOOKUP(VLOOKUP(K119,Wbw_List,3),Disziplinen,3)))</f>
        <v>0</v>
      </c>
      <c r="U119" s="207"/>
      <c r="V119" s="239"/>
      <c r="W119" s="205"/>
      <c r="X119" s="205"/>
      <c r="Y119" s="227"/>
    </row>
    <row r="120" spans="1:25" s="64" customFormat="1" ht="16.5" customHeight="1" x14ac:dyDescent="0.3">
      <c r="A120" s="148">
        <v>112</v>
      </c>
      <c r="B120" s="65"/>
      <c r="C120" s="66"/>
      <c r="D120" s="186"/>
      <c r="E120" s="190"/>
      <c r="F120" s="138"/>
      <c r="G120" s="68"/>
      <c r="H120" s="67"/>
      <c r="I120" s="67"/>
      <c r="J120" s="138"/>
      <c r="K120" s="264"/>
      <c r="L120" s="136"/>
      <c r="M120" s="145" t="str">
        <f t="shared" si="8"/>
        <v/>
      </c>
      <c r="N120" s="145" t="str">
        <f t="shared" si="9"/>
        <v/>
      </c>
      <c r="O120" s="131" t="str">
        <f t="shared" si="10"/>
        <v/>
      </c>
      <c r="P120" s="150" t="b">
        <f t="shared" si="11"/>
        <v>0</v>
      </c>
      <c r="Q120" s="151" t="str">
        <f t="shared" si="12"/>
        <v>FALSCH</v>
      </c>
      <c r="R120" s="151" t="str">
        <f t="shared" si="13"/>
        <v>FALSCH</v>
      </c>
      <c r="S120" s="151" t="str">
        <f t="shared" si="14"/>
        <v>FALSCH</v>
      </c>
      <c r="T120" s="202" t="b">
        <f>IF(K120&lt;&gt;"",IF(VLOOKUP(K120,Wbw_List,3)="e",IF(AND(#REF!="Ja",#REF!="Ja"),"both",IF(#REF!="Ja","figures",IF(#REF!="Ja","free"))),VLOOKUP(VLOOKUP(K120,Wbw_List,3),Disziplinen,3)))</f>
        <v>0</v>
      </c>
      <c r="U120" s="207"/>
      <c r="V120" s="239"/>
      <c r="W120" s="205"/>
      <c r="X120" s="205"/>
      <c r="Y120" s="227"/>
    </row>
    <row r="121" spans="1:25" s="64" customFormat="1" ht="16.5" customHeight="1" x14ac:dyDescent="0.3">
      <c r="A121" s="148">
        <v>113</v>
      </c>
      <c r="B121" s="65"/>
      <c r="C121" s="66"/>
      <c r="D121" s="186"/>
      <c r="E121" s="190"/>
      <c r="F121" s="138"/>
      <c r="G121" s="68"/>
      <c r="H121" s="67"/>
      <c r="I121" s="67"/>
      <c r="J121" s="138"/>
      <c r="K121" s="264"/>
      <c r="L121" s="136"/>
      <c r="M121" s="145" t="str">
        <f t="shared" si="8"/>
        <v/>
      </c>
      <c r="N121" s="145" t="str">
        <f t="shared" si="9"/>
        <v/>
      </c>
      <c r="O121" s="131" t="str">
        <f t="shared" si="10"/>
        <v/>
      </c>
      <c r="P121" s="150" t="b">
        <f t="shared" si="11"/>
        <v>0</v>
      </c>
      <c r="Q121" s="151" t="str">
        <f t="shared" si="12"/>
        <v>FALSCH</v>
      </c>
      <c r="R121" s="151" t="str">
        <f t="shared" si="13"/>
        <v>FALSCH</v>
      </c>
      <c r="S121" s="151" t="str">
        <f t="shared" si="14"/>
        <v>FALSCH</v>
      </c>
      <c r="T121" s="202" t="b">
        <f>IF(K121&lt;&gt;"",IF(VLOOKUP(K121,Wbw_List,3)="e",IF(AND(#REF!="Ja",#REF!="Ja"),"both",IF(#REF!="Ja","figures",IF(#REF!="Ja","free"))),VLOOKUP(VLOOKUP(K121,Wbw_List,3),Disziplinen,3)))</f>
        <v>0</v>
      </c>
      <c r="U121" s="207"/>
      <c r="V121" s="239"/>
      <c r="W121" s="205"/>
      <c r="X121" s="205"/>
      <c r="Y121" s="227"/>
    </row>
    <row r="122" spans="1:25" s="64" customFormat="1" ht="16.5" customHeight="1" x14ac:dyDescent="0.3">
      <c r="A122" s="148">
        <v>114</v>
      </c>
      <c r="B122" s="65"/>
      <c r="C122" s="66"/>
      <c r="D122" s="186"/>
      <c r="E122" s="190"/>
      <c r="F122" s="138"/>
      <c r="G122" s="68"/>
      <c r="H122" s="67"/>
      <c r="I122" s="67"/>
      <c r="J122" s="138"/>
      <c r="K122" s="264"/>
      <c r="L122" s="136"/>
      <c r="M122" s="145" t="str">
        <f t="shared" si="8"/>
        <v/>
      </c>
      <c r="N122" s="145" t="str">
        <f t="shared" si="9"/>
        <v/>
      </c>
      <c r="O122" s="131" t="str">
        <f t="shared" si="10"/>
        <v/>
      </c>
      <c r="P122" s="150" t="b">
        <f t="shared" si="11"/>
        <v>0</v>
      </c>
      <c r="Q122" s="151" t="str">
        <f t="shared" si="12"/>
        <v>FALSCH</v>
      </c>
      <c r="R122" s="151" t="str">
        <f t="shared" si="13"/>
        <v>FALSCH</v>
      </c>
      <c r="S122" s="151" t="str">
        <f t="shared" si="14"/>
        <v>FALSCH</v>
      </c>
      <c r="T122" s="202" t="b">
        <f>IF(K122&lt;&gt;"",IF(VLOOKUP(K122,Wbw_List,3)="e",IF(AND(#REF!="Ja",#REF!="Ja"),"both",IF(#REF!="Ja","figures",IF(#REF!="Ja","free"))),VLOOKUP(VLOOKUP(K122,Wbw_List,3),Disziplinen,3)))</f>
        <v>0</v>
      </c>
      <c r="U122" s="207"/>
      <c r="V122" s="239"/>
      <c r="W122" s="205"/>
      <c r="X122" s="205"/>
      <c r="Y122" s="227"/>
    </row>
    <row r="123" spans="1:25" s="64" customFormat="1" ht="16.5" customHeight="1" x14ac:dyDescent="0.3">
      <c r="A123" s="148">
        <v>115</v>
      </c>
      <c r="B123" s="65"/>
      <c r="C123" s="66"/>
      <c r="D123" s="186"/>
      <c r="E123" s="190"/>
      <c r="F123" s="138"/>
      <c r="G123" s="68"/>
      <c r="H123" s="67"/>
      <c r="I123" s="67"/>
      <c r="J123" s="138"/>
      <c r="K123" s="264"/>
      <c r="L123" s="136"/>
      <c r="M123" s="145" t="str">
        <f t="shared" si="8"/>
        <v/>
      </c>
      <c r="N123" s="145" t="str">
        <f t="shared" si="9"/>
        <v/>
      </c>
      <c r="O123" s="131" t="str">
        <f t="shared" si="10"/>
        <v/>
      </c>
      <c r="P123" s="150" t="b">
        <f t="shared" si="11"/>
        <v>0</v>
      </c>
      <c r="Q123" s="151" t="str">
        <f t="shared" si="12"/>
        <v>FALSCH</v>
      </c>
      <c r="R123" s="151" t="str">
        <f t="shared" si="13"/>
        <v>FALSCH</v>
      </c>
      <c r="S123" s="151" t="str">
        <f t="shared" si="14"/>
        <v>FALSCH</v>
      </c>
      <c r="T123" s="202" t="b">
        <f>IF(K123&lt;&gt;"",IF(VLOOKUP(K123,Wbw_List,3)="e",IF(AND(#REF!="Ja",#REF!="Ja"),"both",IF(#REF!="Ja","figures",IF(#REF!="Ja","free"))),VLOOKUP(VLOOKUP(K123,Wbw_List,3),Disziplinen,3)))</f>
        <v>0</v>
      </c>
      <c r="U123" s="207"/>
      <c r="V123" s="239"/>
      <c r="W123" s="205"/>
      <c r="X123" s="205"/>
      <c r="Y123" s="227"/>
    </row>
    <row r="124" spans="1:25" s="64" customFormat="1" ht="16.5" customHeight="1" x14ac:dyDescent="0.3">
      <c r="A124" s="148">
        <v>116</v>
      </c>
      <c r="B124" s="65"/>
      <c r="C124" s="66"/>
      <c r="D124" s="186"/>
      <c r="E124" s="190"/>
      <c r="F124" s="138"/>
      <c r="G124" s="68"/>
      <c r="H124" s="67"/>
      <c r="I124" s="67"/>
      <c r="J124" s="138"/>
      <c r="K124" s="264"/>
      <c r="L124" s="136"/>
      <c r="M124" s="145" t="str">
        <f t="shared" si="8"/>
        <v/>
      </c>
      <c r="N124" s="145" t="str">
        <f t="shared" si="9"/>
        <v/>
      </c>
      <c r="O124" s="131" t="str">
        <f t="shared" si="10"/>
        <v/>
      </c>
      <c r="P124" s="150" t="b">
        <f t="shared" si="11"/>
        <v>0</v>
      </c>
      <c r="Q124" s="151" t="str">
        <f t="shared" si="12"/>
        <v>FALSCH</v>
      </c>
      <c r="R124" s="151" t="str">
        <f t="shared" si="13"/>
        <v>FALSCH</v>
      </c>
      <c r="S124" s="151" t="str">
        <f t="shared" si="14"/>
        <v>FALSCH</v>
      </c>
      <c r="T124" s="202" t="b">
        <f>IF(K124&lt;&gt;"",IF(VLOOKUP(K124,Wbw_List,3)="e",IF(AND(#REF!="Ja",#REF!="Ja"),"both",IF(#REF!="Ja","figures",IF(#REF!="Ja","free"))),VLOOKUP(VLOOKUP(K124,Wbw_List,3),Disziplinen,3)))</f>
        <v>0</v>
      </c>
      <c r="U124" s="207"/>
      <c r="V124" s="239"/>
      <c r="W124" s="205"/>
      <c r="X124" s="205"/>
      <c r="Y124" s="227"/>
    </row>
    <row r="125" spans="1:25" s="64" customFormat="1" ht="16.5" customHeight="1" x14ac:dyDescent="0.3">
      <c r="A125" s="148">
        <v>117</v>
      </c>
      <c r="B125" s="268"/>
      <c r="C125" s="259"/>
      <c r="D125" s="281"/>
      <c r="E125" s="190"/>
      <c r="F125" s="138"/>
      <c r="G125" s="68"/>
      <c r="H125" s="67"/>
      <c r="I125" s="67"/>
      <c r="J125" s="138"/>
      <c r="K125" s="264"/>
      <c r="L125" s="136"/>
      <c r="M125" s="145" t="str">
        <f t="shared" si="8"/>
        <v/>
      </c>
      <c r="N125" s="145" t="str">
        <f t="shared" si="9"/>
        <v/>
      </c>
      <c r="O125" s="131" t="str">
        <f t="shared" si="10"/>
        <v/>
      </c>
      <c r="P125" s="150" t="b">
        <f t="shared" si="11"/>
        <v>0</v>
      </c>
      <c r="Q125" s="151" t="str">
        <f t="shared" si="12"/>
        <v>FALSCH</v>
      </c>
      <c r="R125" s="151" t="str">
        <f t="shared" si="13"/>
        <v>FALSCH</v>
      </c>
      <c r="S125" s="151" t="str">
        <f t="shared" si="14"/>
        <v>FALSCH</v>
      </c>
      <c r="T125" s="202" t="b">
        <f>IF(K125&lt;&gt;"",IF(VLOOKUP(K125,Wbw_List,3)="e",IF(AND(#REF!="Ja",#REF!="Ja"),"both",IF(#REF!="Ja","figures",IF(#REF!="Ja","free"))),VLOOKUP(VLOOKUP(K125,Wbw_List,3),Disziplinen,3)))</f>
        <v>0</v>
      </c>
      <c r="U125" s="207"/>
      <c r="V125" s="239"/>
      <c r="W125" s="205"/>
      <c r="X125" s="205"/>
      <c r="Y125" s="227"/>
    </row>
    <row r="126" spans="1:25" s="64" customFormat="1" ht="16.5" customHeight="1" x14ac:dyDescent="0.3">
      <c r="A126" s="148">
        <v>118</v>
      </c>
      <c r="B126" s="65"/>
      <c r="C126" s="66"/>
      <c r="D126" s="186"/>
      <c r="E126" s="190"/>
      <c r="F126" s="138"/>
      <c r="G126" s="68"/>
      <c r="H126" s="67"/>
      <c r="I126" s="67"/>
      <c r="J126" s="138"/>
      <c r="K126" s="264"/>
      <c r="L126" s="136"/>
      <c r="M126" s="145" t="str">
        <f t="shared" si="8"/>
        <v/>
      </c>
      <c r="N126" s="145" t="str">
        <f t="shared" si="9"/>
        <v/>
      </c>
      <c r="O126" s="131" t="str">
        <f t="shared" si="10"/>
        <v/>
      </c>
      <c r="P126" s="150" t="b">
        <f t="shared" si="11"/>
        <v>0</v>
      </c>
      <c r="Q126" s="151" t="str">
        <f t="shared" si="12"/>
        <v>FALSCH</v>
      </c>
      <c r="R126" s="151" t="str">
        <f t="shared" si="13"/>
        <v>FALSCH</v>
      </c>
      <c r="S126" s="151" t="str">
        <f t="shared" si="14"/>
        <v>FALSCH</v>
      </c>
      <c r="T126" s="202" t="b">
        <f>IF(K126&lt;&gt;"",IF(VLOOKUP(K126,Wbw_List,3)="e",IF(AND(#REF!="Ja",#REF!="Ja"),"both",IF(#REF!="Ja","figures",IF(#REF!="Ja","free"))),VLOOKUP(VLOOKUP(K126,Wbw_List,3),Disziplinen,3)))</f>
        <v>0</v>
      </c>
      <c r="U126" s="207"/>
      <c r="V126" s="239"/>
      <c r="W126" s="205"/>
      <c r="X126" s="205"/>
      <c r="Y126" s="227"/>
    </row>
    <row r="127" spans="1:25" s="64" customFormat="1" ht="16.5" customHeight="1" x14ac:dyDescent="0.3">
      <c r="A127" s="148">
        <v>119</v>
      </c>
      <c r="B127" s="65"/>
      <c r="C127" s="66"/>
      <c r="D127" s="186"/>
      <c r="E127" s="190"/>
      <c r="F127" s="138"/>
      <c r="G127" s="68"/>
      <c r="H127" s="67"/>
      <c r="I127" s="67"/>
      <c r="J127" s="138"/>
      <c r="K127" s="264"/>
      <c r="L127" s="136"/>
      <c r="M127" s="145" t="str">
        <f t="shared" si="8"/>
        <v/>
      </c>
      <c r="N127" s="145" t="str">
        <f t="shared" si="9"/>
        <v/>
      </c>
      <c r="O127" s="131" t="str">
        <f t="shared" si="10"/>
        <v/>
      </c>
      <c r="P127" s="150" t="b">
        <f t="shared" si="11"/>
        <v>0</v>
      </c>
      <c r="Q127" s="151" t="str">
        <f t="shared" si="12"/>
        <v>FALSCH</v>
      </c>
      <c r="R127" s="151" t="str">
        <f t="shared" si="13"/>
        <v>FALSCH</v>
      </c>
      <c r="S127" s="151" t="str">
        <f t="shared" si="14"/>
        <v>FALSCH</v>
      </c>
      <c r="T127" s="202" t="b">
        <f>IF(K127&lt;&gt;"",IF(VLOOKUP(K127,Wbw_List,3)="e",IF(AND(#REF!="Ja",#REF!="Ja"),"both",IF(#REF!="Ja","figures",IF(#REF!="Ja","free"))),VLOOKUP(VLOOKUP(K127,Wbw_List,3),Disziplinen,3)))</f>
        <v>0</v>
      </c>
      <c r="U127" s="207"/>
      <c r="V127" s="239"/>
      <c r="W127" s="205"/>
      <c r="X127" s="205"/>
      <c r="Y127" s="227"/>
    </row>
    <row r="128" spans="1:25" s="64" customFormat="1" ht="16.5" customHeight="1" x14ac:dyDescent="0.3">
      <c r="A128" s="148">
        <v>120</v>
      </c>
      <c r="B128" s="261"/>
      <c r="C128" s="260"/>
      <c r="D128" s="278"/>
      <c r="E128" s="190"/>
      <c r="F128" s="138"/>
      <c r="G128" s="68"/>
      <c r="H128" s="67"/>
      <c r="I128" s="67"/>
      <c r="J128" s="138"/>
      <c r="K128" s="264"/>
      <c r="L128" s="136"/>
      <c r="M128" s="145" t="str">
        <f t="shared" si="8"/>
        <v/>
      </c>
      <c r="N128" s="145" t="str">
        <f t="shared" si="9"/>
        <v/>
      </c>
      <c r="O128" s="131" t="str">
        <f t="shared" si="10"/>
        <v/>
      </c>
      <c r="P128" s="150" t="b">
        <f t="shared" si="11"/>
        <v>0</v>
      </c>
      <c r="Q128" s="151" t="str">
        <f t="shared" si="12"/>
        <v>FALSCH</v>
      </c>
      <c r="R128" s="151" t="str">
        <f t="shared" si="13"/>
        <v>FALSCH</v>
      </c>
      <c r="S128" s="151" t="str">
        <f t="shared" si="14"/>
        <v>FALSCH</v>
      </c>
      <c r="T128" s="202" t="b">
        <f>IF(K128&lt;&gt;"",IF(VLOOKUP(K128,Wbw_List,3)="e",IF(AND(#REF!="Ja",#REF!="Ja"),"both",IF(#REF!="Ja","figures",IF(#REF!="Ja","free"))),VLOOKUP(VLOOKUP(K128,Wbw_List,3),Disziplinen,3)))</f>
        <v>0</v>
      </c>
      <c r="U128" s="207"/>
      <c r="V128" s="239"/>
      <c r="W128" s="205"/>
      <c r="X128" s="205"/>
      <c r="Y128" s="227"/>
    </row>
    <row r="129" spans="1:25" s="64" customFormat="1" ht="16.5" customHeight="1" x14ac:dyDescent="0.3">
      <c r="A129" s="148">
        <v>121</v>
      </c>
      <c r="B129" s="65"/>
      <c r="C129" s="66"/>
      <c r="D129" s="186"/>
      <c r="E129" s="190"/>
      <c r="F129" s="138"/>
      <c r="G129" s="68"/>
      <c r="H129" s="67"/>
      <c r="I129" s="67"/>
      <c r="J129" s="138"/>
      <c r="K129" s="264"/>
      <c r="L129" s="136"/>
      <c r="M129" s="145" t="str">
        <f t="shared" si="8"/>
        <v/>
      </c>
      <c r="N129" s="145" t="str">
        <f t="shared" si="9"/>
        <v/>
      </c>
      <c r="O129" s="131" t="str">
        <f t="shared" si="10"/>
        <v/>
      </c>
      <c r="P129" s="150" t="b">
        <f t="shared" si="11"/>
        <v>0</v>
      </c>
      <c r="Q129" s="151" t="str">
        <f t="shared" si="12"/>
        <v>FALSCH</v>
      </c>
      <c r="R129" s="151" t="str">
        <f t="shared" si="13"/>
        <v>FALSCH</v>
      </c>
      <c r="S129" s="151" t="str">
        <f t="shared" si="14"/>
        <v>FALSCH</v>
      </c>
      <c r="T129" s="202" t="b">
        <f>IF(K129&lt;&gt;"",IF(VLOOKUP(K129,Wbw_List,3)="e",IF(AND(#REF!="Ja",#REF!="Ja"),"both",IF(#REF!="Ja","figures",IF(#REF!="Ja","free"))),VLOOKUP(VLOOKUP(K129,Wbw_List,3),Disziplinen,3)))</f>
        <v>0</v>
      </c>
      <c r="U129" s="207"/>
      <c r="V129" s="239"/>
      <c r="W129" s="205"/>
      <c r="X129" s="205"/>
      <c r="Y129" s="227"/>
    </row>
    <row r="130" spans="1:25" s="64" customFormat="1" ht="16.5" customHeight="1" x14ac:dyDescent="0.3">
      <c r="A130" s="148">
        <v>122</v>
      </c>
      <c r="B130" s="65"/>
      <c r="C130" s="66"/>
      <c r="D130" s="186"/>
      <c r="E130" s="190"/>
      <c r="F130" s="138"/>
      <c r="G130" s="68"/>
      <c r="H130" s="67"/>
      <c r="I130" s="67"/>
      <c r="J130" s="138"/>
      <c r="K130" s="264"/>
      <c r="L130" s="136"/>
      <c r="M130" s="145" t="str">
        <f t="shared" si="8"/>
        <v/>
      </c>
      <c r="N130" s="145" t="str">
        <f t="shared" si="9"/>
        <v/>
      </c>
      <c r="O130" s="131" t="str">
        <f t="shared" si="10"/>
        <v/>
      </c>
      <c r="P130" s="150" t="b">
        <f t="shared" si="11"/>
        <v>0</v>
      </c>
      <c r="Q130" s="151" t="str">
        <f t="shared" si="12"/>
        <v>FALSCH</v>
      </c>
      <c r="R130" s="151" t="str">
        <f t="shared" si="13"/>
        <v>FALSCH</v>
      </c>
      <c r="S130" s="151" t="str">
        <f t="shared" si="14"/>
        <v>FALSCH</v>
      </c>
      <c r="T130" s="202" t="b">
        <f>IF(K130&lt;&gt;"",IF(VLOOKUP(K130,Wbw_List,3)="e",IF(AND(#REF!="Ja",#REF!="Ja"),"both",IF(#REF!="Ja","figures",IF(#REF!="Ja","free"))),VLOOKUP(VLOOKUP(K130,Wbw_List,3),Disziplinen,3)))</f>
        <v>0</v>
      </c>
      <c r="U130" s="207"/>
      <c r="V130" s="239"/>
      <c r="W130" s="205"/>
      <c r="X130" s="205"/>
      <c r="Y130" s="227"/>
    </row>
    <row r="131" spans="1:25" s="64" customFormat="1" ht="16.5" customHeight="1" x14ac:dyDescent="0.3">
      <c r="A131" s="148">
        <v>123</v>
      </c>
      <c r="B131" s="65"/>
      <c r="C131" s="66"/>
      <c r="D131" s="186"/>
      <c r="E131" s="190"/>
      <c r="F131" s="138"/>
      <c r="G131" s="68"/>
      <c r="H131" s="67"/>
      <c r="I131" s="67"/>
      <c r="J131" s="138"/>
      <c r="K131" s="264"/>
      <c r="L131" s="136"/>
      <c r="M131" s="145" t="str">
        <f t="shared" ref="M131:M194" si="15">IF(E131&lt;&gt;"",VLOOKUP(E131,ListOfClubs,2,FALSE),"")</f>
        <v/>
      </c>
      <c r="N131" s="145" t="str">
        <f t="shared" si="9"/>
        <v/>
      </c>
      <c r="O131" s="131" t="str">
        <f t="shared" si="10"/>
        <v/>
      </c>
      <c r="P131" s="150" t="b">
        <f t="shared" si="11"/>
        <v>0</v>
      </c>
      <c r="Q131" s="151" t="str">
        <f t="shared" si="12"/>
        <v>FALSCH</v>
      </c>
      <c r="R131" s="151" t="str">
        <f t="shared" si="13"/>
        <v>FALSCH</v>
      </c>
      <c r="S131" s="151" t="str">
        <f t="shared" si="14"/>
        <v>FALSCH</v>
      </c>
      <c r="T131" s="202" t="b">
        <f>IF(K131&lt;&gt;"",IF(VLOOKUP(K131,Wbw_List,3)="e",IF(AND(#REF!="Ja",#REF!="Ja"),"both",IF(#REF!="Ja","figures",IF(#REF!="Ja","free"))),VLOOKUP(VLOOKUP(K131,Wbw_List,3),Disziplinen,3)))</f>
        <v>0</v>
      </c>
      <c r="U131" s="207"/>
      <c r="V131" s="239"/>
      <c r="W131" s="205"/>
      <c r="X131" s="205"/>
      <c r="Y131" s="227"/>
    </row>
    <row r="132" spans="1:25" s="64" customFormat="1" ht="16.5" customHeight="1" x14ac:dyDescent="0.3">
      <c r="A132" s="148">
        <v>124</v>
      </c>
      <c r="B132" s="65"/>
      <c r="C132" s="66"/>
      <c r="D132" s="186"/>
      <c r="E132" s="190"/>
      <c r="F132" s="138"/>
      <c r="G132" s="68"/>
      <c r="H132" s="67"/>
      <c r="I132" s="67"/>
      <c r="J132" s="138"/>
      <c r="K132" s="264"/>
      <c r="L132" s="136"/>
      <c r="M132" s="145" t="str">
        <f t="shared" si="15"/>
        <v/>
      </c>
      <c r="N132" s="145" t="str">
        <f t="shared" si="9"/>
        <v/>
      </c>
      <c r="O132" s="131" t="str">
        <f t="shared" si="10"/>
        <v/>
      </c>
      <c r="P132" s="150" t="b">
        <f t="shared" si="11"/>
        <v>0</v>
      </c>
      <c r="Q132" s="151" t="str">
        <f t="shared" si="12"/>
        <v>FALSCH</v>
      </c>
      <c r="R132" s="151" t="str">
        <f t="shared" si="13"/>
        <v>FALSCH</v>
      </c>
      <c r="S132" s="151" t="str">
        <f t="shared" si="14"/>
        <v>FALSCH</v>
      </c>
      <c r="T132" s="202" t="b">
        <f>IF(K132&lt;&gt;"",IF(VLOOKUP(K132,Wbw_List,3)="e",IF(AND(#REF!="Ja",#REF!="Ja"),"both",IF(#REF!="Ja","figures",IF(#REF!="Ja","free"))),VLOOKUP(VLOOKUP(K132,Wbw_List,3),Disziplinen,3)))</f>
        <v>0</v>
      </c>
      <c r="U132" s="207"/>
      <c r="V132" s="239"/>
      <c r="W132" s="205"/>
      <c r="X132" s="205"/>
      <c r="Y132" s="227"/>
    </row>
    <row r="133" spans="1:25" s="64" customFormat="1" ht="16.5" customHeight="1" x14ac:dyDescent="0.3">
      <c r="A133" s="148">
        <v>125</v>
      </c>
      <c r="B133" s="65"/>
      <c r="C133" s="66"/>
      <c r="D133" s="186"/>
      <c r="E133" s="190"/>
      <c r="F133" s="138"/>
      <c r="G133" s="68"/>
      <c r="H133" s="67"/>
      <c r="I133" s="67"/>
      <c r="J133" s="138"/>
      <c r="K133" s="264"/>
      <c r="L133" s="136"/>
      <c r="M133" s="145" t="str">
        <f t="shared" si="15"/>
        <v/>
      </c>
      <c r="N133" s="145" t="str">
        <f t="shared" si="9"/>
        <v/>
      </c>
      <c r="O133" s="131" t="str">
        <f t="shared" si="10"/>
        <v/>
      </c>
      <c r="P133" s="150" t="b">
        <f t="shared" si="11"/>
        <v>0</v>
      </c>
      <c r="Q133" s="151" t="str">
        <f t="shared" si="12"/>
        <v>FALSCH</v>
      </c>
      <c r="R133" s="151" t="str">
        <f t="shared" si="13"/>
        <v>FALSCH</v>
      </c>
      <c r="S133" s="151" t="str">
        <f t="shared" si="14"/>
        <v>FALSCH</v>
      </c>
      <c r="T133" s="202" t="b">
        <f>IF(K133&lt;&gt;"",IF(VLOOKUP(K133,Wbw_List,3)="e",IF(AND(#REF!="Ja",#REF!="Ja"),"both",IF(#REF!="Ja","figures",IF(#REF!="Ja","free"))),VLOOKUP(VLOOKUP(K133,Wbw_List,3),Disziplinen,3)))</f>
        <v>0</v>
      </c>
      <c r="U133" s="207"/>
      <c r="V133" s="239"/>
      <c r="W133" s="205"/>
      <c r="X133" s="205"/>
      <c r="Y133" s="227"/>
    </row>
    <row r="134" spans="1:25" s="64" customFormat="1" ht="16.5" customHeight="1" x14ac:dyDescent="0.3">
      <c r="A134" s="148">
        <v>126</v>
      </c>
      <c r="B134" s="65"/>
      <c r="C134" s="66"/>
      <c r="D134" s="186"/>
      <c r="E134" s="190"/>
      <c r="F134" s="138"/>
      <c r="G134" s="68"/>
      <c r="H134" s="67"/>
      <c r="I134" s="67"/>
      <c r="J134" s="138"/>
      <c r="K134" s="264"/>
      <c r="L134" s="136"/>
      <c r="M134" s="145" t="str">
        <f t="shared" si="15"/>
        <v/>
      </c>
      <c r="N134" s="145" t="str">
        <f t="shared" si="9"/>
        <v/>
      </c>
      <c r="O134" s="131" t="str">
        <f t="shared" si="10"/>
        <v/>
      </c>
      <c r="P134" s="150" t="b">
        <f t="shared" si="11"/>
        <v>0</v>
      </c>
      <c r="Q134" s="151" t="str">
        <f t="shared" si="12"/>
        <v>FALSCH</v>
      </c>
      <c r="R134" s="151" t="str">
        <f t="shared" si="13"/>
        <v>FALSCH</v>
      </c>
      <c r="S134" s="151" t="str">
        <f t="shared" si="14"/>
        <v>FALSCH</v>
      </c>
      <c r="T134" s="202" t="b">
        <f>IF(K134&lt;&gt;"",IF(VLOOKUP(K134,Wbw_List,3)="e",IF(AND(#REF!="Ja",#REF!="Ja"),"both",IF(#REF!="Ja","figures",IF(#REF!="Ja","free"))),VLOOKUP(VLOOKUP(K134,Wbw_List,3),Disziplinen,3)))</f>
        <v>0</v>
      </c>
      <c r="U134" s="207"/>
      <c r="V134" s="239"/>
      <c r="W134" s="205"/>
      <c r="X134" s="205"/>
      <c r="Y134" s="227"/>
    </row>
    <row r="135" spans="1:25" s="64" customFormat="1" ht="16.5" customHeight="1" x14ac:dyDescent="0.3">
      <c r="A135" s="148">
        <v>127</v>
      </c>
      <c r="B135" s="65"/>
      <c r="C135" s="66"/>
      <c r="D135" s="186"/>
      <c r="E135" s="190"/>
      <c r="F135" s="138"/>
      <c r="G135" s="68"/>
      <c r="H135" s="67"/>
      <c r="I135" s="67"/>
      <c r="J135" s="138"/>
      <c r="K135" s="264"/>
      <c r="L135" s="136"/>
      <c r="M135" s="145" t="str">
        <f t="shared" si="15"/>
        <v/>
      </c>
      <c r="N135" s="145" t="str">
        <f t="shared" si="9"/>
        <v/>
      </c>
      <c r="O135" s="131" t="str">
        <f t="shared" si="10"/>
        <v/>
      </c>
      <c r="P135" s="150" t="b">
        <f t="shared" si="11"/>
        <v>0</v>
      </c>
      <c r="Q135" s="151" t="str">
        <f t="shared" si="12"/>
        <v>FALSCH</v>
      </c>
      <c r="R135" s="151" t="str">
        <f t="shared" si="13"/>
        <v>FALSCH</v>
      </c>
      <c r="S135" s="151" t="str">
        <f t="shared" si="14"/>
        <v>FALSCH</v>
      </c>
      <c r="T135" s="202" t="b">
        <f>IF(K135&lt;&gt;"",IF(VLOOKUP(K135,Wbw_List,3)="e",IF(AND(#REF!="Ja",#REF!="Ja"),"both",IF(#REF!="Ja","figures",IF(#REF!="Ja","free"))),VLOOKUP(VLOOKUP(K135,Wbw_List,3),Disziplinen,3)))</f>
        <v>0</v>
      </c>
      <c r="U135" s="207"/>
      <c r="V135" s="239"/>
      <c r="W135" s="205"/>
      <c r="X135" s="205"/>
      <c r="Y135" s="227"/>
    </row>
    <row r="136" spans="1:25" s="64" customFormat="1" ht="16.5" customHeight="1" x14ac:dyDescent="0.3">
      <c r="A136" s="148">
        <v>128</v>
      </c>
      <c r="B136" s="65"/>
      <c r="C136" s="66"/>
      <c r="D136" s="186"/>
      <c r="E136" s="190"/>
      <c r="F136" s="138"/>
      <c r="G136" s="68"/>
      <c r="H136" s="67"/>
      <c r="I136" s="67"/>
      <c r="J136" s="138"/>
      <c r="K136" s="264"/>
      <c r="L136" s="136"/>
      <c r="M136" s="145" t="str">
        <f t="shared" si="15"/>
        <v/>
      </c>
      <c r="N136" s="145" t="str">
        <f t="shared" si="9"/>
        <v/>
      </c>
      <c r="O136" s="131" t="str">
        <f t="shared" si="10"/>
        <v/>
      </c>
      <c r="P136" s="150" t="b">
        <f t="shared" si="11"/>
        <v>0</v>
      </c>
      <c r="Q136" s="151" t="str">
        <f t="shared" si="12"/>
        <v>FALSCH</v>
      </c>
      <c r="R136" s="151" t="str">
        <f t="shared" si="13"/>
        <v>FALSCH</v>
      </c>
      <c r="S136" s="151" t="str">
        <f t="shared" si="14"/>
        <v>FALSCH</v>
      </c>
      <c r="T136" s="202" t="b">
        <f>IF(K136&lt;&gt;"",IF(VLOOKUP(K136,Wbw_List,3)="e",IF(AND(#REF!="Ja",#REF!="Ja"),"both",IF(#REF!="Ja","figures",IF(#REF!="Ja","free"))),VLOOKUP(VLOOKUP(K136,Wbw_List,3),Disziplinen,3)))</f>
        <v>0</v>
      </c>
      <c r="U136" s="207"/>
      <c r="V136" s="239"/>
      <c r="W136" s="205"/>
      <c r="X136" s="205"/>
      <c r="Y136" s="227"/>
    </row>
    <row r="137" spans="1:25" s="64" customFormat="1" ht="16.5" customHeight="1" x14ac:dyDescent="0.3">
      <c r="A137" s="148">
        <v>129</v>
      </c>
      <c r="B137" s="65"/>
      <c r="C137" s="66"/>
      <c r="D137" s="186"/>
      <c r="E137" s="190"/>
      <c r="F137" s="138"/>
      <c r="G137" s="68"/>
      <c r="H137" s="67"/>
      <c r="I137" s="67"/>
      <c r="J137" s="138"/>
      <c r="K137" s="264"/>
      <c r="L137" s="136"/>
      <c r="M137" s="145" t="str">
        <f t="shared" si="15"/>
        <v/>
      </c>
      <c r="N137" s="145" t="str">
        <f t="shared" ref="N137:N200" si="16">IF(F137&lt;&gt;"",VLOOKUP(F137,Verband,2,FALSE),"")</f>
        <v/>
      </c>
      <c r="O137" s="131" t="str">
        <f t="shared" ref="O137:O200" si="17">IF(K137&lt;&gt;"",VLOOKUP(K137,Wbw_List,2,FALSE),"")</f>
        <v/>
      </c>
      <c r="P137" s="150" t="b">
        <f t="shared" ref="P137:P200" si="18">IF(K137&lt;&gt;"",VLOOKUP(K137,Wbw_List,5))</f>
        <v>0</v>
      </c>
      <c r="Q137" s="151" t="str">
        <f t="shared" ref="Q137:Q200" si="19">IF(B137&lt;&gt;"",C137&amp;" "&amp;B137,"FALSCH")</f>
        <v>FALSCH</v>
      </c>
      <c r="R137" s="151" t="str">
        <f t="shared" ref="R137:R200" si="20">IF(E137&lt;&gt;"",IFERROR(VLOOKUP(E137,ListOfClubs,1,FALSE),E137),"FALSCH")</f>
        <v>FALSCH</v>
      </c>
      <c r="S137" s="151" t="str">
        <f t="shared" ref="S137:S200" si="21">IF(F137&lt;&gt;"",F137,"FALSCH")</f>
        <v>FALSCH</v>
      </c>
      <c r="T137" s="202" t="b">
        <f>IF(K137&lt;&gt;"",IF(VLOOKUP(K137,Wbw_List,3)="e",IF(AND(#REF!="Ja",#REF!="Ja"),"both",IF(#REF!="Ja","figures",IF(#REF!="Ja","free"))),VLOOKUP(VLOOKUP(K137,Wbw_List,3),Disziplinen,3)))</f>
        <v>0</v>
      </c>
      <c r="U137" s="207"/>
      <c r="V137" s="239"/>
      <c r="W137" s="205"/>
      <c r="X137" s="205"/>
      <c r="Y137" s="227"/>
    </row>
    <row r="138" spans="1:25" s="64" customFormat="1" ht="16.5" customHeight="1" x14ac:dyDescent="0.3">
      <c r="A138" s="148">
        <v>130</v>
      </c>
      <c r="B138" s="65"/>
      <c r="C138" s="66"/>
      <c r="D138" s="186"/>
      <c r="E138" s="190"/>
      <c r="F138" s="138"/>
      <c r="G138" s="68"/>
      <c r="H138" s="67"/>
      <c r="I138" s="67"/>
      <c r="J138" s="138"/>
      <c r="K138" s="264"/>
      <c r="L138" s="136"/>
      <c r="M138" s="145" t="str">
        <f t="shared" si="15"/>
        <v/>
      </c>
      <c r="N138" s="145" t="str">
        <f t="shared" si="16"/>
        <v/>
      </c>
      <c r="O138" s="131" t="str">
        <f t="shared" si="17"/>
        <v/>
      </c>
      <c r="P138" s="150" t="b">
        <f t="shared" si="18"/>
        <v>0</v>
      </c>
      <c r="Q138" s="151" t="str">
        <f t="shared" si="19"/>
        <v>FALSCH</v>
      </c>
      <c r="R138" s="151" t="str">
        <f t="shared" si="20"/>
        <v>FALSCH</v>
      </c>
      <c r="S138" s="151" t="str">
        <f t="shared" si="21"/>
        <v>FALSCH</v>
      </c>
      <c r="T138" s="202" t="b">
        <f>IF(K138&lt;&gt;"",IF(VLOOKUP(K138,Wbw_List,3)="e",IF(AND(#REF!="Ja",#REF!="Ja"),"both",IF(#REF!="Ja","figures",IF(#REF!="Ja","free"))),VLOOKUP(VLOOKUP(K138,Wbw_List,3),Disziplinen,3)))</f>
        <v>0</v>
      </c>
      <c r="U138" s="207"/>
      <c r="V138" s="239"/>
      <c r="W138" s="205"/>
      <c r="X138" s="205"/>
      <c r="Y138" s="227"/>
    </row>
    <row r="139" spans="1:25" s="64" customFormat="1" ht="16.5" customHeight="1" x14ac:dyDescent="0.3">
      <c r="A139" s="148">
        <v>131</v>
      </c>
      <c r="B139" s="65"/>
      <c r="C139" s="66"/>
      <c r="D139" s="186"/>
      <c r="E139" s="190"/>
      <c r="F139" s="138"/>
      <c r="G139" s="68"/>
      <c r="H139" s="67"/>
      <c r="I139" s="67"/>
      <c r="J139" s="138"/>
      <c r="K139" s="264"/>
      <c r="L139" s="136"/>
      <c r="M139" s="145" t="str">
        <f t="shared" si="15"/>
        <v/>
      </c>
      <c r="N139" s="145" t="str">
        <f t="shared" si="16"/>
        <v/>
      </c>
      <c r="O139" s="131" t="str">
        <f t="shared" si="17"/>
        <v/>
      </c>
      <c r="P139" s="150" t="b">
        <f t="shared" si="18"/>
        <v>0</v>
      </c>
      <c r="Q139" s="151" t="str">
        <f t="shared" si="19"/>
        <v>FALSCH</v>
      </c>
      <c r="R139" s="151" t="str">
        <f t="shared" si="20"/>
        <v>FALSCH</v>
      </c>
      <c r="S139" s="151" t="str">
        <f t="shared" si="21"/>
        <v>FALSCH</v>
      </c>
      <c r="T139" s="202" t="b">
        <f>IF(K139&lt;&gt;"",IF(VLOOKUP(K139,Wbw_List,3)="e",IF(AND(#REF!="Ja",#REF!="Ja"),"both",IF(#REF!="Ja","figures",IF(#REF!="Ja","free"))),VLOOKUP(VLOOKUP(K139,Wbw_List,3),Disziplinen,3)))</f>
        <v>0</v>
      </c>
      <c r="U139" s="207"/>
      <c r="V139" s="239"/>
      <c r="W139" s="205"/>
      <c r="X139" s="205"/>
      <c r="Y139" s="227"/>
    </row>
    <row r="140" spans="1:25" s="64" customFormat="1" ht="16.5" customHeight="1" x14ac:dyDescent="0.3">
      <c r="A140" s="148">
        <v>132</v>
      </c>
      <c r="B140" s="65"/>
      <c r="C140" s="66"/>
      <c r="D140" s="186"/>
      <c r="E140" s="190"/>
      <c r="F140" s="138"/>
      <c r="G140" s="68"/>
      <c r="H140" s="67"/>
      <c r="I140" s="67"/>
      <c r="J140" s="138"/>
      <c r="K140" s="264"/>
      <c r="L140" s="136"/>
      <c r="M140" s="145" t="str">
        <f t="shared" si="15"/>
        <v/>
      </c>
      <c r="N140" s="145" t="str">
        <f t="shared" si="16"/>
        <v/>
      </c>
      <c r="O140" s="131" t="str">
        <f t="shared" si="17"/>
        <v/>
      </c>
      <c r="P140" s="150" t="b">
        <f t="shared" si="18"/>
        <v>0</v>
      </c>
      <c r="Q140" s="151" t="str">
        <f t="shared" si="19"/>
        <v>FALSCH</v>
      </c>
      <c r="R140" s="151" t="str">
        <f t="shared" si="20"/>
        <v>FALSCH</v>
      </c>
      <c r="S140" s="151" t="str">
        <f t="shared" si="21"/>
        <v>FALSCH</v>
      </c>
      <c r="T140" s="202" t="b">
        <f>IF(K140&lt;&gt;"",IF(VLOOKUP(K140,Wbw_List,3)="e",IF(AND(#REF!="Ja",#REF!="Ja"),"both",IF(#REF!="Ja","figures",IF(#REF!="Ja","free"))),VLOOKUP(VLOOKUP(K140,Wbw_List,3),Disziplinen,3)))</f>
        <v>0</v>
      </c>
      <c r="U140" s="207"/>
      <c r="V140" s="239"/>
      <c r="W140" s="205"/>
      <c r="X140" s="205"/>
      <c r="Y140" s="227"/>
    </row>
    <row r="141" spans="1:25" s="64" customFormat="1" ht="16.5" customHeight="1" x14ac:dyDescent="0.3">
      <c r="A141" s="148">
        <v>133</v>
      </c>
      <c r="B141" s="65"/>
      <c r="C141" s="66"/>
      <c r="D141" s="186"/>
      <c r="E141" s="190"/>
      <c r="F141" s="138"/>
      <c r="G141" s="68"/>
      <c r="H141" s="67"/>
      <c r="I141" s="67"/>
      <c r="J141" s="138"/>
      <c r="K141" s="264"/>
      <c r="L141" s="136"/>
      <c r="M141" s="145" t="str">
        <f t="shared" si="15"/>
        <v/>
      </c>
      <c r="N141" s="145" t="str">
        <f t="shared" si="16"/>
        <v/>
      </c>
      <c r="O141" s="131" t="str">
        <f t="shared" si="17"/>
        <v/>
      </c>
      <c r="P141" s="150" t="b">
        <f t="shared" si="18"/>
        <v>0</v>
      </c>
      <c r="Q141" s="151" t="str">
        <f t="shared" si="19"/>
        <v>FALSCH</v>
      </c>
      <c r="R141" s="151" t="str">
        <f t="shared" si="20"/>
        <v>FALSCH</v>
      </c>
      <c r="S141" s="151" t="str">
        <f t="shared" si="21"/>
        <v>FALSCH</v>
      </c>
      <c r="T141" s="202" t="b">
        <f>IF(K141&lt;&gt;"",IF(VLOOKUP(K141,Wbw_List,3)="e",IF(AND(#REF!="Ja",#REF!="Ja"),"both",IF(#REF!="Ja","figures",IF(#REF!="Ja","free"))),VLOOKUP(VLOOKUP(K141,Wbw_List,3),Disziplinen,3)))</f>
        <v>0</v>
      </c>
      <c r="U141" s="207"/>
      <c r="V141" s="239"/>
      <c r="W141" s="205"/>
      <c r="X141" s="205"/>
      <c r="Y141" s="227"/>
    </row>
    <row r="142" spans="1:25" s="64" customFormat="1" ht="16.5" customHeight="1" x14ac:dyDescent="0.3">
      <c r="A142" s="148">
        <v>134</v>
      </c>
      <c r="B142" s="65"/>
      <c r="C142" s="66"/>
      <c r="D142" s="186"/>
      <c r="E142" s="190"/>
      <c r="F142" s="138"/>
      <c r="G142" s="68"/>
      <c r="H142" s="67"/>
      <c r="I142" s="67"/>
      <c r="J142" s="138"/>
      <c r="K142" s="264"/>
      <c r="L142" s="136"/>
      <c r="M142" s="145" t="str">
        <f t="shared" si="15"/>
        <v/>
      </c>
      <c r="N142" s="145" t="str">
        <f t="shared" si="16"/>
        <v/>
      </c>
      <c r="O142" s="131" t="str">
        <f t="shared" si="17"/>
        <v/>
      </c>
      <c r="P142" s="150" t="b">
        <f t="shared" si="18"/>
        <v>0</v>
      </c>
      <c r="Q142" s="151" t="str">
        <f t="shared" si="19"/>
        <v>FALSCH</v>
      </c>
      <c r="R142" s="151" t="str">
        <f t="shared" si="20"/>
        <v>FALSCH</v>
      </c>
      <c r="S142" s="151" t="str">
        <f t="shared" si="21"/>
        <v>FALSCH</v>
      </c>
      <c r="T142" s="202" t="b">
        <f>IF(K142&lt;&gt;"",IF(VLOOKUP(K142,Wbw_List,3)="e",IF(AND(#REF!="Ja",#REF!="Ja"),"both",IF(#REF!="Ja","figures",IF(#REF!="Ja","free"))),VLOOKUP(VLOOKUP(K142,Wbw_List,3),Disziplinen,3)))</f>
        <v>0</v>
      </c>
      <c r="U142" s="207"/>
      <c r="V142" s="239"/>
      <c r="W142" s="205"/>
      <c r="X142" s="205"/>
      <c r="Y142" s="227"/>
    </row>
    <row r="143" spans="1:25" s="64" customFormat="1" ht="16.5" customHeight="1" x14ac:dyDescent="0.3">
      <c r="A143" s="148">
        <v>135</v>
      </c>
      <c r="B143" s="65"/>
      <c r="C143" s="66"/>
      <c r="D143" s="186"/>
      <c r="E143" s="190"/>
      <c r="F143" s="138"/>
      <c r="G143" s="68"/>
      <c r="H143" s="67"/>
      <c r="I143" s="67"/>
      <c r="J143" s="138"/>
      <c r="K143" s="264"/>
      <c r="L143" s="136"/>
      <c r="M143" s="145" t="str">
        <f t="shared" si="15"/>
        <v/>
      </c>
      <c r="N143" s="145" t="str">
        <f t="shared" si="16"/>
        <v/>
      </c>
      <c r="O143" s="131" t="str">
        <f t="shared" si="17"/>
        <v/>
      </c>
      <c r="P143" s="150" t="b">
        <f t="shared" si="18"/>
        <v>0</v>
      </c>
      <c r="Q143" s="151" t="str">
        <f t="shared" si="19"/>
        <v>FALSCH</v>
      </c>
      <c r="R143" s="151" t="str">
        <f t="shared" si="20"/>
        <v>FALSCH</v>
      </c>
      <c r="S143" s="151" t="str">
        <f t="shared" si="21"/>
        <v>FALSCH</v>
      </c>
      <c r="T143" s="202" t="b">
        <f>IF(K143&lt;&gt;"",IF(VLOOKUP(K143,Wbw_List,3)="e",IF(AND(#REF!="Ja",#REF!="Ja"),"both",IF(#REF!="Ja","figures",IF(#REF!="Ja","free"))),VLOOKUP(VLOOKUP(K143,Wbw_List,3),Disziplinen,3)))</f>
        <v>0</v>
      </c>
      <c r="U143" s="207"/>
      <c r="V143" s="239"/>
      <c r="W143" s="205"/>
      <c r="X143" s="205"/>
      <c r="Y143" s="227"/>
    </row>
    <row r="144" spans="1:25" s="64" customFormat="1" ht="16.5" customHeight="1" x14ac:dyDescent="0.3">
      <c r="A144" s="148">
        <v>136</v>
      </c>
      <c r="B144" s="65"/>
      <c r="C144" s="66"/>
      <c r="D144" s="186"/>
      <c r="E144" s="190"/>
      <c r="F144" s="138"/>
      <c r="G144" s="68"/>
      <c r="H144" s="67"/>
      <c r="I144" s="67"/>
      <c r="J144" s="138"/>
      <c r="K144" s="264"/>
      <c r="L144" s="136"/>
      <c r="M144" s="145" t="str">
        <f t="shared" si="15"/>
        <v/>
      </c>
      <c r="N144" s="145" t="str">
        <f t="shared" si="16"/>
        <v/>
      </c>
      <c r="O144" s="131" t="str">
        <f t="shared" si="17"/>
        <v/>
      </c>
      <c r="P144" s="150" t="b">
        <f t="shared" si="18"/>
        <v>0</v>
      </c>
      <c r="Q144" s="151" t="str">
        <f t="shared" si="19"/>
        <v>FALSCH</v>
      </c>
      <c r="R144" s="151" t="str">
        <f t="shared" si="20"/>
        <v>FALSCH</v>
      </c>
      <c r="S144" s="151" t="str">
        <f t="shared" si="21"/>
        <v>FALSCH</v>
      </c>
      <c r="T144" s="202" t="b">
        <f>IF(K144&lt;&gt;"",IF(VLOOKUP(K144,Wbw_List,3)="e",IF(AND(#REF!="Ja",#REF!="Ja"),"both",IF(#REF!="Ja","figures",IF(#REF!="Ja","free"))),VLOOKUP(VLOOKUP(K144,Wbw_List,3),Disziplinen,3)))</f>
        <v>0</v>
      </c>
      <c r="U144" s="207"/>
      <c r="V144" s="239"/>
      <c r="W144" s="205"/>
      <c r="X144" s="205"/>
      <c r="Y144" s="227"/>
    </row>
    <row r="145" spans="1:25" s="64" customFormat="1" ht="16.5" customHeight="1" x14ac:dyDescent="0.3">
      <c r="A145" s="148">
        <v>137</v>
      </c>
      <c r="B145" s="65"/>
      <c r="C145" s="66"/>
      <c r="D145" s="186"/>
      <c r="E145" s="190"/>
      <c r="F145" s="138"/>
      <c r="G145" s="68"/>
      <c r="H145" s="67"/>
      <c r="I145" s="67"/>
      <c r="J145" s="138"/>
      <c r="K145" s="264"/>
      <c r="L145" s="136"/>
      <c r="M145" s="145" t="str">
        <f t="shared" si="15"/>
        <v/>
      </c>
      <c r="N145" s="145" t="str">
        <f t="shared" si="16"/>
        <v/>
      </c>
      <c r="O145" s="131" t="str">
        <f t="shared" si="17"/>
        <v/>
      </c>
      <c r="P145" s="150" t="b">
        <f t="shared" si="18"/>
        <v>0</v>
      </c>
      <c r="Q145" s="151" t="str">
        <f t="shared" si="19"/>
        <v>FALSCH</v>
      </c>
      <c r="R145" s="151" t="str">
        <f t="shared" si="20"/>
        <v>FALSCH</v>
      </c>
      <c r="S145" s="151" t="str">
        <f t="shared" si="21"/>
        <v>FALSCH</v>
      </c>
      <c r="T145" s="202" t="b">
        <f>IF(K145&lt;&gt;"",IF(VLOOKUP(K145,Wbw_List,3)="e",IF(AND(#REF!="Ja",#REF!="Ja"),"both",IF(#REF!="Ja","figures",IF(#REF!="Ja","free"))),VLOOKUP(VLOOKUP(K145,Wbw_List,3),Disziplinen,3)))</f>
        <v>0</v>
      </c>
      <c r="U145" s="207"/>
      <c r="V145" s="239"/>
      <c r="W145" s="205"/>
      <c r="X145" s="205"/>
      <c r="Y145" s="227"/>
    </row>
    <row r="146" spans="1:25" s="64" customFormat="1" ht="16.5" customHeight="1" x14ac:dyDescent="0.3">
      <c r="A146" s="148">
        <v>138</v>
      </c>
      <c r="B146" s="65"/>
      <c r="C146" s="66"/>
      <c r="D146" s="186"/>
      <c r="E146" s="190"/>
      <c r="F146" s="138"/>
      <c r="G146" s="68"/>
      <c r="H146" s="67"/>
      <c r="I146" s="67"/>
      <c r="J146" s="138"/>
      <c r="K146" s="264"/>
      <c r="L146" s="136"/>
      <c r="M146" s="145" t="str">
        <f t="shared" si="15"/>
        <v/>
      </c>
      <c r="N146" s="145" t="str">
        <f t="shared" si="16"/>
        <v/>
      </c>
      <c r="O146" s="131" t="str">
        <f t="shared" si="17"/>
        <v/>
      </c>
      <c r="P146" s="150" t="b">
        <f t="shared" si="18"/>
        <v>0</v>
      </c>
      <c r="Q146" s="151" t="str">
        <f t="shared" si="19"/>
        <v>FALSCH</v>
      </c>
      <c r="R146" s="151" t="str">
        <f t="shared" si="20"/>
        <v>FALSCH</v>
      </c>
      <c r="S146" s="151" t="str">
        <f t="shared" si="21"/>
        <v>FALSCH</v>
      </c>
      <c r="T146" s="202" t="b">
        <f>IF(K146&lt;&gt;"",IF(VLOOKUP(K146,Wbw_List,3)="e",IF(AND(#REF!="Ja",#REF!="Ja"),"both",IF(#REF!="Ja","figures",IF(#REF!="Ja","free"))),VLOOKUP(VLOOKUP(K146,Wbw_List,3),Disziplinen,3)))</f>
        <v>0</v>
      </c>
      <c r="U146" s="207"/>
      <c r="V146" s="239"/>
      <c r="W146" s="205"/>
      <c r="X146" s="205"/>
      <c r="Y146" s="227"/>
    </row>
    <row r="147" spans="1:25" s="64" customFormat="1" ht="16.5" customHeight="1" x14ac:dyDescent="0.3">
      <c r="A147" s="148">
        <v>139</v>
      </c>
      <c r="B147" s="65"/>
      <c r="C147" s="66"/>
      <c r="D147" s="186"/>
      <c r="E147" s="190"/>
      <c r="F147" s="138"/>
      <c r="G147" s="68"/>
      <c r="H147" s="67"/>
      <c r="I147" s="67"/>
      <c r="J147" s="138"/>
      <c r="K147" s="264"/>
      <c r="L147" s="136"/>
      <c r="M147" s="145" t="str">
        <f t="shared" si="15"/>
        <v/>
      </c>
      <c r="N147" s="145" t="str">
        <f t="shared" si="16"/>
        <v/>
      </c>
      <c r="O147" s="131" t="str">
        <f t="shared" si="17"/>
        <v/>
      </c>
      <c r="P147" s="150" t="b">
        <f t="shared" si="18"/>
        <v>0</v>
      </c>
      <c r="Q147" s="151" t="str">
        <f t="shared" si="19"/>
        <v>FALSCH</v>
      </c>
      <c r="R147" s="151" t="str">
        <f t="shared" si="20"/>
        <v>FALSCH</v>
      </c>
      <c r="S147" s="151" t="str">
        <f t="shared" si="21"/>
        <v>FALSCH</v>
      </c>
      <c r="T147" s="202" t="b">
        <f>IF(K147&lt;&gt;"",IF(VLOOKUP(K147,Wbw_List,3)="e",IF(AND(#REF!="Ja",#REF!="Ja"),"both",IF(#REF!="Ja","figures",IF(#REF!="Ja","free"))),VLOOKUP(VLOOKUP(K147,Wbw_List,3),Disziplinen,3)))</f>
        <v>0</v>
      </c>
      <c r="U147" s="207"/>
      <c r="V147" s="239"/>
      <c r="W147" s="205"/>
      <c r="X147" s="205"/>
      <c r="Y147" s="227"/>
    </row>
    <row r="148" spans="1:25" s="64" customFormat="1" ht="16.5" customHeight="1" x14ac:dyDescent="0.3">
      <c r="A148" s="148">
        <v>140</v>
      </c>
      <c r="B148" s="65"/>
      <c r="C148" s="66"/>
      <c r="D148" s="186"/>
      <c r="E148" s="190"/>
      <c r="F148" s="138"/>
      <c r="G148" s="68"/>
      <c r="H148" s="67"/>
      <c r="I148" s="67"/>
      <c r="J148" s="138"/>
      <c r="K148" s="264"/>
      <c r="L148" s="136"/>
      <c r="M148" s="145" t="str">
        <f t="shared" si="15"/>
        <v/>
      </c>
      <c r="N148" s="145" t="str">
        <f t="shared" si="16"/>
        <v/>
      </c>
      <c r="O148" s="131" t="str">
        <f t="shared" si="17"/>
        <v/>
      </c>
      <c r="P148" s="150" t="b">
        <f t="shared" si="18"/>
        <v>0</v>
      </c>
      <c r="Q148" s="151" t="str">
        <f t="shared" si="19"/>
        <v>FALSCH</v>
      </c>
      <c r="R148" s="151" t="str">
        <f t="shared" si="20"/>
        <v>FALSCH</v>
      </c>
      <c r="S148" s="151" t="str">
        <f t="shared" si="21"/>
        <v>FALSCH</v>
      </c>
      <c r="T148" s="202" t="b">
        <f>IF(K148&lt;&gt;"",IF(VLOOKUP(K148,Wbw_List,3)="e",IF(AND(#REF!="Ja",#REF!="Ja"),"both",IF(#REF!="Ja","figures",IF(#REF!="Ja","free"))),VLOOKUP(VLOOKUP(K148,Wbw_List,3),Disziplinen,3)))</f>
        <v>0</v>
      </c>
      <c r="U148" s="207"/>
      <c r="V148" s="239"/>
      <c r="W148" s="205"/>
      <c r="X148" s="205"/>
      <c r="Y148" s="227"/>
    </row>
    <row r="149" spans="1:25" s="64" customFormat="1" ht="16.5" customHeight="1" x14ac:dyDescent="0.3">
      <c r="A149" s="148">
        <v>141</v>
      </c>
      <c r="B149" s="65"/>
      <c r="C149" s="66"/>
      <c r="D149" s="186"/>
      <c r="E149" s="190"/>
      <c r="F149" s="138"/>
      <c r="G149" s="68"/>
      <c r="H149" s="67"/>
      <c r="I149" s="67"/>
      <c r="J149" s="138"/>
      <c r="K149" s="264"/>
      <c r="L149" s="136"/>
      <c r="M149" s="145" t="str">
        <f t="shared" si="15"/>
        <v/>
      </c>
      <c r="N149" s="145" t="str">
        <f t="shared" si="16"/>
        <v/>
      </c>
      <c r="O149" s="131" t="str">
        <f t="shared" si="17"/>
        <v/>
      </c>
      <c r="P149" s="150" t="b">
        <f t="shared" si="18"/>
        <v>0</v>
      </c>
      <c r="Q149" s="151" t="str">
        <f t="shared" si="19"/>
        <v>FALSCH</v>
      </c>
      <c r="R149" s="151" t="str">
        <f t="shared" si="20"/>
        <v>FALSCH</v>
      </c>
      <c r="S149" s="151" t="str">
        <f t="shared" si="21"/>
        <v>FALSCH</v>
      </c>
      <c r="T149" s="202" t="b">
        <f>IF(K149&lt;&gt;"",IF(VLOOKUP(K149,Wbw_List,3)="e",IF(AND(#REF!="Ja",#REF!="Ja"),"both",IF(#REF!="Ja","figures",IF(#REF!="Ja","free"))),VLOOKUP(VLOOKUP(K149,Wbw_List,3),Disziplinen,3)))</f>
        <v>0</v>
      </c>
      <c r="U149" s="207"/>
      <c r="V149" s="239"/>
      <c r="W149" s="205"/>
      <c r="X149" s="205"/>
      <c r="Y149" s="227"/>
    </row>
    <row r="150" spans="1:25" s="64" customFormat="1" ht="16.5" customHeight="1" x14ac:dyDescent="0.3">
      <c r="A150" s="148">
        <v>142</v>
      </c>
      <c r="B150" s="65"/>
      <c r="C150" s="66"/>
      <c r="D150" s="186"/>
      <c r="E150" s="190"/>
      <c r="F150" s="138"/>
      <c r="G150" s="68"/>
      <c r="H150" s="67"/>
      <c r="I150" s="67"/>
      <c r="J150" s="138"/>
      <c r="K150" s="264"/>
      <c r="L150" s="136"/>
      <c r="M150" s="145" t="str">
        <f t="shared" si="15"/>
        <v/>
      </c>
      <c r="N150" s="145" t="str">
        <f t="shared" si="16"/>
        <v/>
      </c>
      <c r="O150" s="131" t="str">
        <f t="shared" si="17"/>
        <v/>
      </c>
      <c r="P150" s="150" t="b">
        <f t="shared" si="18"/>
        <v>0</v>
      </c>
      <c r="Q150" s="151" t="str">
        <f t="shared" si="19"/>
        <v>FALSCH</v>
      </c>
      <c r="R150" s="151" t="str">
        <f t="shared" si="20"/>
        <v>FALSCH</v>
      </c>
      <c r="S150" s="151" t="str">
        <f t="shared" si="21"/>
        <v>FALSCH</v>
      </c>
      <c r="T150" s="202" t="b">
        <f>IF(K150&lt;&gt;"",IF(VLOOKUP(K150,Wbw_List,3)="e",IF(AND(#REF!="Ja",#REF!="Ja"),"both",IF(#REF!="Ja","figures",IF(#REF!="Ja","free"))),VLOOKUP(VLOOKUP(K150,Wbw_List,3),Disziplinen,3)))</f>
        <v>0</v>
      </c>
      <c r="U150" s="207"/>
      <c r="V150" s="239"/>
      <c r="W150" s="205"/>
      <c r="X150" s="205"/>
      <c r="Y150" s="227"/>
    </row>
    <row r="151" spans="1:25" s="64" customFormat="1" ht="16.5" customHeight="1" x14ac:dyDescent="0.3">
      <c r="A151" s="148">
        <v>143</v>
      </c>
      <c r="B151" s="65"/>
      <c r="C151" s="66"/>
      <c r="D151" s="186"/>
      <c r="E151" s="190"/>
      <c r="F151" s="138"/>
      <c r="G151" s="68"/>
      <c r="H151" s="67"/>
      <c r="I151" s="67"/>
      <c r="J151" s="138"/>
      <c r="K151" s="264"/>
      <c r="L151" s="136"/>
      <c r="M151" s="145" t="str">
        <f t="shared" si="15"/>
        <v/>
      </c>
      <c r="N151" s="145" t="str">
        <f t="shared" si="16"/>
        <v/>
      </c>
      <c r="O151" s="131" t="str">
        <f t="shared" si="17"/>
        <v/>
      </c>
      <c r="P151" s="150" t="b">
        <f t="shared" si="18"/>
        <v>0</v>
      </c>
      <c r="Q151" s="151" t="str">
        <f t="shared" si="19"/>
        <v>FALSCH</v>
      </c>
      <c r="R151" s="151" t="str">
        <f t="shared" si="20"/>
        <v>FALSCH</v>
      </c>
      <c r="S151" s="151" t="str">
        <f t="shared" si="21"/>
        <v>FALSCH</v>
      </c>
      <c r="T151" s="202" t="b">
        <f>IF(K151&lt;&gt;"",IF(VLOOKUP(K151,Wbw_List,3)="e",IF(AND(#REF!="Ja",#REF!="Ja"),"both",IF(#REF!="Ja","figures",IF(#REF!="Ja","free"))),VLOOKUP(VLOOKUP(K151,Wbw_List,3),Disziplinen,3)))</f>
        <v>0</v>
      </c>
      <c r="U151" s="207"/>
      <c r="V151" s="239"/>
      <c r="W151" s="205"/>
      <c r="X151" s="205"/>
      <c r="Y151" s="227"/>
    </row>
    <row r="152" spans="1:25" s="64" customFormat="1" ht="16.5" customHeight="1" x14ac:dyDescent="0.3">
      <c r="A152" s="148">
        <v>144</v>
      </c>
      <c r="B152" s="65"/>
      <c r="C152" s="66"/>
      <c r="D152" s="186"/>
      <c r="E152" s="190"/>
      <c r="F152" s="138"/>
      <c r="G152" s="68"/>
      <c r="H152" s="67"/>
      <c r="I152" s="67"/>
      <c r="J152" s="138"/>
      <c r="K152" s="264"/>
      <c r="L152" s="136"/>
      <c r="M152" s="145" t="str">
        <f t="shared" si="15"/>
        <v/>
      </c>
      <c r="N152" s="145" t="str">
        <f t="shared" si="16"/>
        <v/>
      </c>
      <c r="O152" s="131" t="str">
        <f t="shared" si="17"/>
        <v/>
      </c>
      <c r="P152" s="150" t="b">
        <f t="shared" si="18"/>
        <v>0</v>
      </c>
      <c r="Q152" s="151" t="str">
        <f t="shared" si="19"/>
        <v>FALSCH</v>
      </c>
      <c r="R152" s="151" t="str">
        <f t="shared" si="20"/>
        <v>FALSCH</v>
      </c>
      <c r="S152" s="151" t="str">
        <f t="shared" si="21"/>
        <v>FALSCH</v>
      </c>
      <c r="T152" s="202" t="b">
        <f>IF(K152&lt;&gt;"",IF(VLOOKUP(K152,Wbw_List,3)="e",IF(AND(#REF!="Ja",#REF!="Ja"),"both",IF(#REF!="Ja","figures",IF(#REF!="Ja","free"))),VLOOKUP(VLOOKUP(K152,Wbw_List,3),Disziplinen,3)))</f>
        <v>0</v>
      </c>
      <c r="U152" s="207"/>
      <c r="V152" s="239"/>
      <c r="W152" s="205"/>
      <c r="X152" s="205"/>
      <c r="Y152" s="227"/>
    </row>
    <row r="153" spans="1:25" s="64" customFormat="1" ht="16.5" customHeight="1" x14ac:dyDescent="0.3">
      <c r="A153" s="148">
        <v>145</v>
      </c>
      <c r="B153" s="65"/>
      <c r="C153" s="66"/>
      <c r="D153" s="186"/>
      <c r="E153" s="190"/>
      <c r="F153" s="138"/>
      <c r="G153" s="68"/>
      <c r="H153" s="67"/>
      <c r="I153" s="67"/>
      <c r="J153" s="138"/>
      <c r="K153" s="264"/>
      <c r="L153" s="136"/>
      <c r="M153" s="145" t="str">
        <f t="shared" si="15"/>
        <v/>
      </c>
      <c r="N153" s="145" t="str">
        <f t="shared" si="16"/>
        <v/>
      </c>
      <c r="O153" s="131" t="str">
        <f t="shared" si="17"/>
        <v/>
      </c>
      <c r="P153" s="150" t="b">
        <f t="shared" si="18"/>
        <v>0</v>
      </c>
      <c r="Q153" s="151" t="str">
        <f t="shared" si="19"/>
        <v>FALSCH</v>
      </c>
      <c r="R153" s="151" t="str">
        <f t="shared" si="20"/>
        <v>FALSCH</v>
      </c>
      <c r="S153" s="151" t="str">
        <f t="shared" si="21"/>
        <v>FALSCH</v>
      </c>
      <c r="T153" s="202" t="b">
        <f>IF(K153&lt;&gt;"",IF(VLOOKUP(K153,Wbw_List,3)="e",IF(AND(#REF!="Ja",#REF!="Ja"),"both",IF(#REF!="Ja","figures",IF(#REF!="Ja","free"))),VLOOKUP(VLOOKUP(K153,Wbw_List,3),Disziplinen,3)))</f>
        <v>0</v>
      </c>
      <c r="U153" s="207"/>
      <c r="V153" s="239"/>
      <c r="W153" s="205"/>
      <c r="X153" s="205"/>
      <c r="Y153" s="227"/>
    </row>
    <row r="154" spans="1:25" s="64" customFormat="1" ht="16.5" customHeight="1" x14ac:dyDescent="0.3">
      <c r="A154" s="148">
        <v>146</v>
      </c>
      <c r="B154" s="65"/>
      <c r="C154" s="66"/>
      <c r="D154" s="186"/>
      <c r="E154" s="190"/>
      <c r="F154" s="138"/>
      <c r="G154" s="68"/>
      <c r="H154" s="67"/>
      <c r="I154" s="67"/>
      <c r="J154" s="138"/>
      <c r="K154" s="264"/>
      <c r="L154" s="136"/>
      <c r="M154" s="145" t="str">
        <f t="shared" si="15"/>
        <v/>
      </c>
      <c r="N154" s="145" t="str">
        <f t="shared" si="16"/>
        <v/>
      </c>
      <c r="O154" s="131" t="str">
        <f t="shared" si="17"/>
        <v/>
      </c>
      <c r="P154" s="150" t="b">
        <f t="shared" si="18"/>
        <v>0</v>
      </c>
      <c r="Q154" s="151" t="str">
        <f t="shared" si="19"/>
        <v>FALSCH</v>
      </c>
      <c r="R154" s="151" t="str">
        <f t="shared" si="20"/>
        <v>FALSCH</v>
      </c>
      <c r="S154" s="151" t="str">
        <f t="shared" si="21"/>
        <v>FALSCH</v>
      </c>
      <c r="T154" s="202" t="b">
        <f>IF(K154&lt;&gt;"",IF(VLOOKUP(K154,Wbw_List,3)="e",IF(AND(#REF!="Ja",#REF!="Ja"),"both",IF(#REF!="Ja","figures",IF(#REF!="Ja","free"))),VLOOKUP(VLOOKUP(K154,Wbw_List,3),Disziplinen,3)))</f>
        <v>0</v>
      </c>
      <c r="U154" s="207"/>
      <c r="V154" s="239"/>
      <c r="W154" s="205"/>
      <c r="X154" s="205"/>
      <c r="Y154" s="227"/>
    </row>
    <row r="155" spans="1:25" s="64" customFormat="1" ht="16.5" customHeight="1" x14ac:dyDescent="0.3">
      <c r="A155" s="148">
        <v>147</v>
      </c>
      <c r="B155" s="65"/>
      <c r="C155" s="66"/>
      <c r="D155" s="186"/>
      <c r="E155" s="190"/>
      <c r="F155" s="138"/>
      <c r="G155" s="68"/>
      <c r="H155" s="67"/>
      <c r="I155" s="67"/>
      <c r="J155" s="138"/>
      <c r="K155" s="264"/>
      <c r="L155" s="136"/>
      <c r="M155" s="145" t="str">
        <f t="shared" si="15"/>
        <v/>
      </c>
      <c r="N155" s="145" t="str">
        <f t="shared" si="16"/>
        <v/>
      </c>
      <c r="O155" s="131" t="str">
        <f t="shared" si="17"/>
        <v/>
      </c>
      <c r="P155" s="150" t="b">
        <f t="shared" si="18"/>
        <v>0</v>
      </c>
      <c r="Q155" s="151" t="str">
        <f t="shared" si="19"/>
        <v>FALSCH</v>
      </c>
      <c r="R155" s="151" t="str">
        <f t="shared" si="20"/>
        <v>FALSCH</v>
      </c>
      <c r="S155" s="151" t="str">
        <f t="shared" si="21"/>
        <v>FALSCH</v>
      </c>
      <c r="T155" s="202" t="b">
        <f>IF(K155&lt;&gt;"",IF(VLOOKUP(K155,Wbw_List,3)="e",IF(AND(#REF!="Ja",#REF!="Ja"),"both",IF(#REF!="Ja","figures",IF(#REF!="Ja","free"))),VLOOKUP(VLOOKUP(K155,Wbw_List,3),Disziplinen,3)))</f>
        <v>0</v>
      </c>
      <c r="U155" s="207"/>
      <c r="V155" s="239"/>
      <c r="W155" s="205"/>
      <c r="X155" s="205"/>
      <c r="Y155" s="227"/>
    </row>
    <row r="156" spans="1:25" s="64" customFormat="1" ht="16.5" customHeight="1" x14ac:dyDescent="0.3">
      <c r="A156" s="148">
        <v>148</v>
      </c>
      <c r="B156" s="65"/>
      <c r="C156" s="66"/>
      <c r="D156" s="186"/>
      <c r="E156" s="190"/>
      <c r="F156" s="138"/>
      <c r="G156" s="68"/>
      <c r="H156" s="67"/>
      <c r="I156" s="67"/>
      <c r="J156" s="138"/>
      <c r="K156" s="264"/>
      <c r="L156" s="136"/>
      <c r="M156" s="145" t="str">
        <f t="shared" si="15"/>
        <v/>
      </c>
      <c r="N156" s="145" t="str">
        <f t="shared" si="16"/>
        <v/>
      </c>
      <c r="O156" s="131" t="str">
        <f t="shared" si="17"/>
        <v/>
      </c>
      <c r="P156" s="150" t="b">
        <f t="shared" si="18"/>
        <v>0</v>
      </c>
      <c r="Q156" s="151" t="str">
        <f t="shared" si="19"/>
        <v>FALSCH</v>
      </c>
      <c r="R156" s="151" t="str">
        <f t="shared" si="20"/>
        <v>FALSCH</v>
      </c>
      <c r="S156" s="151" t="str">
        <f t="shared" si="21"/>
        <v>FALSCH</v>
      </c>
      <c r="T156" s="202" t="b">
        <f>IF(K156&lt;&gt;"",IF(VLOOKUP(K156,Wbw_List,3)="e",IF(AND(#REF!="Ja",#REF!="Ja"),"both",IF(#REF!="Ja","figures",IF(#REF!="Ja","free"))),VLOOKUP(VLOOKUP(K156,Wbw_List,3),Disziplinen,3)))</f>
        <v>0</v>
      </c>
      <c r="U156" s="207"/>
      <c r="V156" s="239"/>
      <c r="W156" s="205"/>
      <c r="X156" s="205"/>
      <c r="Y156" s="227"/>
    </row>
    <row r="157" spans="1:25" s="64" customFormat="1" ht="16.5" customHeight="1" x14ac:dyDescent="0.3">
      <c r="A157" s="148">
        <v>149</v>
      </c>
      <c r="B157" s="65"/>
      <c r="C157" s="66"/>
      <c r="D157" s="186"/>
      <c r="E157" s="190"/>
      <c r="F157" s="138"/>
      <c r="G157" s="68"/>
      <c r="H157" s="67"/>
      <c r="I157" s="67"/>
      <c r="J157" s="138"/>
      <c r="K157" s="264"/>
      <c r="L157" s="136"/>
      <c r="M157" s="145" t="str">
        <f t="shared" si="15"/>
        <v/>
      </c>
      <c r="N157" s="145" t="str">
        <f t="shared" si="16"/>
        <v/>
      </c>
      <c r="O157" s="131" t="str">
        <f t="shared" si="17"/>
        <v/>
      </c>
      <c r="P157" s="150" t="b">
        <f t="shared" si="18"/>
        <v>0</v>
      </c>
      <c r="Q157" s="151" t="str">
        <f t="shared" si="19"/>
        <v>FALSCH</v>
      </c>
      <c r="R157" s="151" t="str">
        <f t="shared" si="20"/>
        <v>FALSCH</v>
      </c>
      <c r="S157" s="151" t="str">
        <f t="shared" si="21"/>
        <v>FALSCH</v>
      </c>
      <c r="T157" s="202" t="b">
        <f>IF(K157&lt;&gt;"",IF(VLOOKUP(K157,Wbw_List,3)="e",IF(AND(#REF!="Ja",#REF!="Ja"),"both",IF(#REF!="Ja","figures",IF(#REF!="Ja","free"))),VLOOKUP(VLOOKUP(K157,Wbw_List,3),Disziplinen,3)))</f>
        <v>0</v>
      </c>
      <c r="U157" s="207"/>
      <c r="V157" s="239"/>
      <c r="W157" s="205"/>
      <c r="X157" s="205"/>
      <c r="Y157" s="227"/>
    </row>
    <row r="158" spans="1:25" s="64" customFormat="1" ht="16.5" customHeight="1" x14ac:dyDescent="0.3">
      <c r="A158" s="148">
        <v>150</v>
      </c>
      <c r="B158" s="65"/>
      <c r="C158" s="66"/>
      <c r="D158" s="186"/>
      <c r="E158" s="190"/>
      <c r="F158" s="138"/>
      <c r="G158" s="68"/>
      <c r="H158" s="67"/>
      <c r="I158" s="67"/>
      <c r="J158" s="138"/>
      <c r="K158" s="264"/>
      <c r="L158" s="136"/>
      <c r="M158" s="145" t="str">
        <f t="shared" si="15"/>
        <v/>
      </c>
      <c r="N158" s="145" t="str">
        <f t="shared" si="16"/>
        <v/>
      </c>
      <c r="O158" s="131" t="str">
        <f t="shared" si="17"/>
        <v/>
      </c>
      <c r="P158" s="150" t="b">
        <f t="shared" si="18"/>
        <v>0</v>
      </c>
      <c r="Q158" s="151" t="str">
        <f t="shared" si="19"/>
        <v>FALSCH</v>
      </c>
      <c r="R158" s="151" t="str">
        <f t="shared" si="20"/>
        <v>FALSCH</v>
      </c>
      <c r="S158" s="151" t="str">
        <f t="shared" si="21"/>
        <v>FALSCH</v>
      </c>
      <c r="T158" s="202" t="b">
        <f>IF(K158&lt;&gt;"",IF(VLOOKUP(K158,Wbw_List,3)="e",IF(AND(#REF!="Ja",#REF!="Ja"),"both",IF(#REF!="Ja","figures",IF(#REF!="Ja","free"))),VLOOKUP(VLOOKUP(K158,Wbw_List,3),Disziplinen,3)))</f>
        <v>0</v>
      </c>
      <c r="U158" s="207"/>
      <c r="V158" s="239"/>
      <c r="W158" s="205"/>
      <c r="X158" s="205"/>
      <c r="Y158" s="227"/>
    </row>
    <row r="159" spans="1:25" s="64" customFormat="1" ht="16.5" customHeight="1" x14ac:dyDescent="0.3">
      <c r="A159" s="148">
        <v>151</v>
      </c>
      <c r="B159" s="65"/>
      <c r="C159" s="66"/>
      <c r="D159" s="186"/>
      <c r="E159" s="190"/>
      <c r="F159" s="138"/>
      <c r="G159" s="68"/>
      <c r="H159" s="67"/>
      <c r="I159" s="67"/>
      <c r="J159" s="138"/>
      <c r="K159" s="264"/>
      <c r="L159" s="136"/>
      <c r="M159" s="145" t="str">
        <f t="shared" si="15"/>
        <v/>
      </c>
      <c r="N159" s="145" t="str">
        <f t="shared" si="16"/>
        <v/>
      </c>
      <c r="O159" s="131" t="str">
        <f t="shared" si="17"/>
        <v/>
      </c>
      <c r="P159" s="150" t="b">
        <f t="shared" si="18"/>
        <v>0</v>
      </c>
      <c r="Q159" s="151" t="str">
        <f t="shared" si="19"/>
        <v>FALSCH</v>
      </c>
      <c r="R159" s="151" t="str">
        <f t="shared" si="20"/>
        <v>FALSCH</v>
      </c>
      <c r="S159" s="151" t="str">
        <f t="shared" si="21"/>
        <v>FALSCH</v>
      </c>
      <c r="T159" s="202" t="b">
        <f>IF(K159&lt;&gt;"",IF(VLOOKUP(K159,Wbw_List,3)="e",IF(AND(#REF!="Ja",#REF!="Ja"),"both",IF(#REF!="Ja","figures",IF(#REF!="Ja","free"))),VLOOKUP(VLOOKUP(K159,Wbw_List,3),Disziplinen,3)))</f>
        <v>0</v>
      </c>
      <c r="U159" s="207"/>
      <c r="V159" s="239"/>
      <c r="W159" s="205"/>
      <c r="X159" s="205"/>
      <c r="Y159" s="227"/>
    </row>
    <row r="160" spans="1:25" s="64" customFormat="1" ht="16.5" customHeight="1" x14ac:dyDescent="0.3">
      <c r="A160" s="148">
        <v>152</v>
      </c>
      <c r="B160" s="65"/>
      <c r="C160" s="66"/>
      <c r="D160" s="186"/>
      <c r="E160" s="190"/>
      <c r="F160" s="138"/>
      <c r="G160" s="68"/>
      <c r="H160" s="67"/>
      <c r="I160" s="67"/>
      <c r="J160" s="138"/>
      <c r="K160" s="264"/>
      <c r="L160" s="136"/>
      <c r="M160" s="145" t="str">
        <f t="shared" si="15"/>
        <v/>
      </c>
      <c r="N160" s="145" t="str">
        <f t="shared" si="16"/>
        <v/>
      </c>
      <c r="O160" s="131" t="str">
        <f t="shared" si="17"/>
        <v/>
      </c>
      <c r="P160" s="150" t="b">
        <f t="shared" si="18"/>
        <v>0</v>
      </c>
      <c r="Q160" s="151" t="str">
        <f t="shared" si="19"/>
        <v>FALSCH</v>
      </c>
      <c r="R160" s="151" t="str">
        <f t="shared" si="20"/>
        <v>FALSCH</v>
      </c>
      <c r="S160" s="151" t="str">
        <f t="shared" si="21"/>
        <v>FALSCH</v>
      </c>
      <c r="T160" s="202" t="b">
        <f>IF(K160&lt;&gt;"",IF(VLOOKUP(K160,Wbw_List,3)="e",IF(AND(#REF!="Ja",#REF!="Ja"),"both",IF(#REF!="Ja","figures",IF(#REF!="Ja","free"))),VLOOKUP(VLOOKUP(K160,Wbw_List,3),Disziplinen,3)))</f>
        <v>0</v>
      </c>
      <c r="U160" s="207"/>
      <c r="V160" s="239"/>
      <c r="W160" s="205"/>
      <c r="X160" s="205"/>
      <c r="Y160" s="227"/>
    </row>
    <row r="161" spans="1:25" s="64" customFormat="1" ht="16.5" customHeight="1" x14ac:dyDescent="0.3">
      <c r="A161" s="148">
        <v>153</v>
      </c>
      <c r="B161" s="65"/>
      <c r="C161" s="66"/>
      <c r="D161" s="186"/>
      <c r="E161" s="190"/>
      <c r="F161" s="138"/>
      <c r="G161" s="68"/>
      <c r="H161" s="67"/>
      <c r="I161" s="67"/>
      <c r="J161" s="138"/>
      <c r="K161" s="264"/>
      <c r="L161" s="136"/>
      <c r="M161" s="145" t="str">
        <f t="shared" si="15"/>
        <v/>
      </c>
      <c r="N161" s="145" t="str">
        <f t="shared" si="16"/>
        <v/>
      </c>
      <c r="O161" s="131" t="str">
        <f t="shared" si="17"/>
        <v/>
      </c>
      <c r="P161" s="150" t="b">
        <f t="shared" si="18"/>
        <v>0</v>
      </c>
      <c r="Q161" s="151" t="str">
        <f t="shared" si="19"/>
        <v>FALSCH</v>
      </c>
      <c r="R161" s="151" t="str">
        <f t="shared" si="20"/>
        <v>FALSCH</v>
      </c>
      <c r="S161" s="151" t="str">
        <f t="shared" si="21"/>
        <v>FALSCH</v>
      </c>
      <c r="T161" s="202" t="b">
        <f>IF(K161&lt;&gt;"",IF(VLOOKUP(K161,Wbw_List,3)="e",IF(AND(#REF!="Ja",#REF!="Ja"),"both",IF(#REF!="Ja","figures",IF(#REF!="Ja","free"))),VLOOKUP(VLOOKUP(K161,Wbw_List,3),Disziplinen,3)))</f>
        <v>0</v>
      </c>
      <c r="U161" s="207"/>
      <c r="V161" s="239"/>
      <c r="W161" s="205"/>
      <c r="X161" s="205"/>
      <c r="Y161" s="227"/>
    </row>
    <row r="162" spans="1:25" s="64" customFormat="1" ht="16.5" customHeight="1" x14ac:dyDescent="0.3">
      <c r="A162" s="148">
        <v>154</v>
      </c>
      <c r="B162" s="65"/>
      <c r="C162" s="66"/>
      <c r="D162" s="186"/>
      <c r="E162" s="190"/>
      <c r="F162" s="138"/>
      <c r="G162" s="68"/>
      <c r="H162" s="67"/>
      <c r="I162" s="67"/>
      <c r="J162" s="138"/>
      <c r="K162" s="264"/>
      <c r="L162" s="136"/>
      <c r="M162" s="145" t="str">
        <f t="shared" si="15"/>
        <v/>
      </c>
      <c r="N162" s="145" t="str">
        <f t="shared" si="16"/>
        <v/>
      </c>
      <c r="O162" s="131" t="str">
        <f t="shared" si="17"/>
        <v/>
      </c>
      <c r="P162" s="150" t="b">
        <f t="shared" si="18"/>
        <v>0</v>
      </c>
      <c r="Q162" s="151" t="str">
        <f t="shared" si="19"/>
        <v>FALSCH</v>
      </c>
      <c r="R162" s="151" t="str">
        <f t="shared" si="20"/>
        <v>FALSCH</v>
      </c>
      <c r="S162" s="151" t="str">
        <f t="shared" si="21"/>
        <v>FALSCH</v>
      </c>
      <c r="T162" s="202" t="b">
        <f>IF(K162&lt;&gt;"",IF(VLOOKUP(K162,Wbw_List,3)="e",IF(AND(#REF!="Ja",#REF!="Ja"),"both",IF(#REF!="Ja","figures",IF(#REF!="Ja","free"))),VLOOKUP(VLOOKUP(K162,Wbw_List,3),Disziplinen,3)))</f>
        <v>0</v>
      </c>
      <c r="U162" s="207"/>
      <c r="V162" s="239"/>
      <c r="W162" s="205"/>
      <c r="X162" s="205"/>
      <c r="Y162" s="227"/>
    </row>
    <row r="163" spans="1:25" s="64" customFormat="1" ht="16.5" customHeight="1" x14ac:dyDescent="0.3">
      <c r="A163" s="148">
        <v>155</v>
      </c>
      <c r="B163" s="65"/>
      <c r="C163" s="66"/>
      <c r="D163" s="186"/>
      <c r="E163" s="190"/>
      <c r="F163" s="138"/>
      <c r="G163" s="68"/>
      <c r="H163" s="67"/>
      <c r="I163" s="67"/>
      <c r="J163" s="138"/>
      <c r="K163" s="264"/>
      <c r="L163" s="136"/>
      <c r="M163" s="145" t="str">
        <f t="shared" si="15"/>
        <v/>
      </c>
      <c r="N163" s="145" t="str">
        <f t="shared" si="16"/>
        <v/>
      </c>
      <c r="O163" s="131" t="str">
        <f t="shared" si="17"/>
        <v/>
      </c>
      <c r="P163" s="150" t="b">
        <f t="shared" si="18"/>
        <v>0</v>
      </c>
      <c r="Q163" s="151" t="str">
        <f t="shared" si="19"/>
        <v>FALSCH</v>
      </c>
      <c r="R163" s="151" t="str">
        <f t="shared" si="20"/>
        <v>FALSCH</v>
      </c>
      <c r="S163" s="151" t="str">
        <f t="shared" si="21"/>
        <v>FALSCH</v>
      </c>
      <c r="T163" s="202" t="b">
        <f>IF(K163&lt;&gt;"",IF(VLOOKUP(K163,Wbw_List,3)="e",IF(AND(#REF!="Ja",#REF!="Ja"),"both",IF(#REF!="Ja","figures",IF(#REF!="Ja","free"))),VLOOKUP(VLOOKUP(K163,Wbw_List,3),Disziplinen,3)))</f>
        <v>0</v>
      </c>
      <c r="U163" s="207"/>
      <c r="V163" s="239"/>
      <c r="W163" s="205"/>
      <c r="X163" s="205"/>
      <c r="Y163" s="227"/>
    </row>
    <row r="164" spans="1:25" s="64" customFormat="1" ht="16.5" customHeight="1" x14ac:dyDescent="0.3">
      <c r="A164" s="148">
        <v>156</v>
      </c>
      <c r="B164" s="65"/>
      <c r="C164" s="66"/>
      <c r="D164" s="186"/>
      <c r="E164" s="190"/>
      <c r="F164" s="138"/>
      <c r="G164" s="68"/>
      <c r="H164" s="67"/>
      <c r="I164" s="67"/>
      <c r="J164" s="138"/>
      <c r="K164" s="264"/>
      <c r="L164" s="136"/>
      <c r="M164" s="145" t="str">
        <f t="shared" si="15"/>
        <v/>
      </c>
      <c r="N164" s="145" t="str">
        <f t="shared" si="16"/>
        <v/>
      </c>
      <c r="O164" s="131" t="str">
        <f t="shared" si="17"/>
        <v/>
      </c>
      <c r="P164" s="150" t="b">
        <f t="shared" si="18"/>
        <v>0</v>
      </c>
      <c r="Q164" s="151" t="str">
        <f t="shared" si="19"/>
        <v>FALSCH</v>
      </c>
      <c r="R164" s="151" t="str">
        <f t="shared" si="20"/>
        <v>FALSCH</v>
      </c>
      <c r="S164" s="151" t="str">
        <f t="shared" si="21"/>
        <v>FALSCH</v>
      </c>
      <c r="T164" s="202" t="b">
        <f>IF(K164&lt;&gt;"",IF(VLOOKUP(K164,Wbw_List,3)="e",IF(AND(#REF!="Ja",#REF!="Ja"),"both",IF(#REF!="Ja","figures",IF(#REF!="Ja","free"))),VLOOKUP(VLOOKUP(K164,Wbw_List,3),Disziplinen,3)))</f>
        <v>0</v>
      </c>
      <c r="U164" s="207"/>
      <c r="V164" s="239"/>
      <c r="W164" s="205"/>
      <c r="X164" s="205"/>
      <c r="Y164" s="227"/>
    </row>
    <row r="165" spans="1:25" s="64" customFormat="1" ht="16.5" customHeight="1" x14ac:dyDescent="0.3">
      <c r="A165" s="148">
        <v>157</v>
      </c>
      <c r="B165" s="195"/>
      <c r="C165" s="196"/>
      <c r="D165" s="197"/>
      <c r="E165" s="198"/>
      <c r="F165" s="199"/>
      <c r="G165" s="68"/>
      <c r="H165" s="67"/>
      <c r="I165" s="67"/>
      <c r="J165" s="138"/>
      <c r="K165" s="264"/>
      <c r="L165" s="200"/>
      <c r="M165" s="145" t="str">
        <f t="shared" si="15"/>
        <v/>
      </c>
      <c r="N165" s="145" t="str">
        <f t="shared" si="16"/>
        <v/>
      </c>
      <c r="O165" s="131" t="str">
        <f t="shared" si="17"/>
        <v/>
      </c>
      <c r="P165" s="150" t="b">
        <f t="shared" si="18"/>
        <v>0</v>
      </c>
      <c r="Q165" s="151" t="str">
        <f t="shared" si="19"/>
        <v>FALSCH</v>
      </c>
      <c r="R165" s="151" t="str">
        <f t="shared" si="20"/>
        <v>FALSCH</v>
      </c>
      <c r="S165" s="151" t="str">
        <f t="shared" si="21"/>
        <v>FALSCH</v>
      </c>
      <c r="T165" s="202" t="b">
        <f>IF(K165&lt;&gt;"",IF(VLOOKUP(K165,Wbw_List,3)="e",IF(AND(#REF!="Ja",#REF!="Ja"),"both",IF(#REF!="Ja","figures",IF(#REF!="Ja","free"))),VLOOKUP(VLOOKUP(K165,Wbw_List,3),Disziplinen,3)))</f>
        <v>0</v>
      </c>
      <c r="U165" s="207"/>
      <c r="V165" s="239"/>
      <c r="W165" s="205"/>
      <c r="X165" s="205"/>
      <c r="Y165" s="227"/>
    </row>
    <row r="166" spans="1:25" s="64" customFormat="1" ht="16.5" customHeight="1" x14ac:dyDescent="0.3">
      <c r="A166" s="148">
        <v>158</v>
      </c>
      <c r="B166" s="65"/>
      <c r="C166" s="66"/>
      <c r="D166" s="186"/>
      <c r="E166" s="190"/>
      <c r="F166" s="138"/>
      <c r="G166" s="68"/>
      <c r="H166" s="67"/>
      <c r="I166" s="67"/>
      <c r="J166" s="138"/>
      <c r="K166" s="264"/>
      <c r="L166" s="136"/>
      <c r="M166" s="145" t="str">
        <f t="shared" si="15"/>
        <v/>
      </c>
      <c r="N166" s="145" t="str">
        <f t="shared" si="16"/>
        <v/>
      </c>
      <c r="O166" s="131" t="str">
        <f t="shared" si="17"/>
        <v/>
      </c>
      <c r="P166" s="150" t="b">
        <f t="shared" si="18"/>
        <v>0</v>
      </c>
      <c r="Q166" s="151" t="str">
        <f t="shared" si="19"/>
        <v>FALSCH</v>
      </c>
      <c r="R166" s="151" t="str">
        <f t="shared" si="20"/>
        <v>FALSCH</v>
      </c>
      <c r="S166" s="151" t="str">
        <f t="shared" si="21"/>
        <v>FALSCH</v>
      </c>
      <c r="T166" s="202" t="b">
        <f>IF(K166&lt;&gt;"",IF(VLOOKUP(K166,Wbw_List,3)="e",IF(AND(#REF!="Ja",#REF!="Ja"),"both",IF(#REF!="Ja","figures",IF(#REF!="Ja","free"))),VLOOKUP(VLOOKUP(K166,Wbw_List,3),Disziplinen,3)))</f>
        <v>0</v>
      </c>
      <c r="U166" s="207"/>
      <c r="V166" s="239"/>
      <c r="W166" s="205"/>
      <c r="X166" s="205"/>
      <c r="Y166" s="227"/>
    </row>
    <row r="167" spans="1:25" s="64" customFormat="1" ht="16.5" customHeight="1" x14ac:dyDescent="0.3">
      <c r="A167" s="148">
        <v>159</v>
      </c>
      <c r="B167" s="65"/>
      <c r="C167" s="66"/>
      <c r="D167" s="186"/>
      <c r="E167" s="190"/>
      <c r="F167" s="138"/>
      <c r="G167" s="68"/>
      <c r="H167" s="67"/>
      <c r="I167" s="67"/>
      <c r="J167" s="138"/>
      <c r="K167" s="264"/>
      <c r="L167" s="136"/>
      <c r="M167" s="145" t="str">
        <f t="shared" si="15"/>
        <v/>
      </c>
      <c r="N167" s="145" t="str">
        <f t="shared" si="16"/>
        <v/>
      </c>
      <c r="O167" s="131" t="str">
        <f t="shared" si="17"/>
        <v/>
      </c>
      <c r="P167" s="150" t="b">
        <f t="shared" si="18"/>
        <v>0</v>
      </c>
      <c r="Q167" s="151" t="str">
        <f t="shared" si="19"/>
        <v>FALSCH</v>
      </c>
      <c r="R167" s="151" t="str">
        <f t="shared" si="20"/>
        <v>FALSCH</v>
      </c>
      <c r="S167" s="151" t="str">
        <f t="shared" si="21"/>
        <v>FALSCH</v>
      </c>
      <c r="T167" s="202" t="b">
        <f>IF(K167&lt;&gt;"",IF(VLOOKUP(K167,Wbw_List,3)="e",IF(AND(#REF!="Ja",#REF!="Ja"),"both",IF(#REF!="Ja","figures",IF(#REF!="Ja","free"))),VLOOKUP(VLOOKUP(K167,Wbw_List,3),Disziplinen,3)))</f>
        <v>0</v>
      </c>
      <c r="U167" s="207"/>
      <c r="V167" s="239"/>
      <c r="W167" s="205"/>
      <c r="X167" s="205"/>
      <c r="Y167" s="227"/>
    </row>
    <row r="168" spans="1:25" s="64" customFormat="1" ht="16.5" customHeight="1" x14ac:dyDescent="0.3">
      <c r="A168" s="148">
        <v>160</v>
      </c>
      <c r="B168" s="65"/>
      <c r="C168" s="66"/>
      <c r="D168" s="186"/>
      <c r="E168" s="190"/>
      <c r="F168" s="138"/>
      <c r="G168" s="68"/>
      <c r="H168" s="67"/>
      <c r="I168" s="67"/>
      <c r="J168" s="138"/>
      <c r="K168" s="264"/>
      <c r="L168" s="136"/>
      <c r="M168" s="145" t="str">
        <f t="shared" si="15"/>
        <v/>
      </c>
      <c r="N168" s="145" t="str">
        <f t="shared" si="16"/>
        <v/>
      </c>
      <c r="O168" s="131" t="str">
        <f t="shared" si="17"/>
        <v/>
      </c>
      <c r="P168" s="150" t="b">
        <f t="shared" si="18"/>
        <v>0</v>
      </c>
      <c r="Q168" s="151" t="str">
        <f t="shared" si="19"/>
        <v>FALSCH</v>
      </c>
      <c r="R168" s="151" t="str">
        <f t="shared" si="20"/>
        <v>FALSCH</v>
      </c>
      <c r="S168" s="151" t="str">
        <f t="shared" si="21"/>
        <v>FALSCH</v>
      </c>
      <c r="T168" s="202" t="b">
        <f>IF(K168&lt;&gt;"",IF(VLOOKUP(K168,Wbw_List,3)="e",IF(AND(#REF!="Ja",#REF!="Ja"),"both",IF(#REF!="Ja","figures",IF(#REF!="Ja","free"))),VLOOKUP(VLOOKUP(K168,Wbw_List,3),Disziplinen,3)))</f>
        <v>0</v>
      </c>
      <c r="U168" s="207"/>
      <c r="V168" s="239"/>
      <c r="W168" s="205"/>
      <c r="X168" s="205"/>
      <c r="Y168" s="227"/>
    </row>
    <row r="169" spans="1:25" s="64" customFormat="1" ht="16.5" customHeight="1" x14ac:dyDescent="0.3">
      <c r="A169" s="148">
        <v>161</v>
      </c>
      <c r="B169" s="65"/>
      <c r="C169" s="66"/>
      <c r="D169" s="186"/>
      <c r="E169" s="190"/>
      <c r="F169" s="138"/>
      <c r="G169" s="68"/>
      <c r="H169" s="67"/>
      <c r="I169" s="67"/>
      <c r="J169" s="138"/>
      <c r="K169" s="264"/>
      <c r="L169" s="136"/>
      <c r="M169" s="145" t="str">
        <f t="shared" si="15"/>
        <v/>
      </c>
      <c r="N169" s="145" t="str">
        <f t="shared" si="16"/>
        <v/>
      </c>
      <c r="O169" s="131" t="str">
        <f t="shared" si="17"/>
        <v/>
      </c>
      <c r="P169" s="150" t="b">
        <f t="shared" si="18"/>
        <v>0</v>
      </c>
      <c r="Q169" s="151" t="str">
        <f t="shared" si="19"/>
        <v>FALSCH</v>
      </c>
      <c r="R169" s="151" t="str">
        <f t="shared" si="20"/>
        <v>FALSCH</v>
      </c>
      <c r="S169" s="151" t="str">
        <f t="shared" si="21"/>
        <v>FALSCH</v>
      </c>
      <c r="T169" s="202" t="b">
        <f>IF(K169&lt;&gt;"",IF(VLOOKUP(K169,Wbw_List,3)="e",IF(AND(#REF!="Ja",#REF!="Ja"),"both",IF(#REF!="Ja","figures",IF(#REF!="Ja","free"))),VLOOKUP(VLOOKUP(K169,Wbw_List,3),Disziplinen,3)))</f>
        <v>0</v>
      </c>
      <c r="U169" s="207"/>
      <c r="V169" s="239"/>
      <c r="W169" s="205"/>
      <c r="X169" s="205"/>
      <c r="Y169" s="227"/>
    </row>
    <row r="170" spans="1:25" s="64" customFormat="1" ht="16.5" customHeight="1" x14ac:dyDescent="0.3">
      <c r="A170" s="148">
        <v>162</v>
      </c>
      <c r="B170" s="65"/>
      <c r="C170" s="66"/>
      <c r="D170" s="186"/>
      <c r="E170" s="190"/>
      <c r="F170" s="138"/>
      <c r="G170" s="68"/>
      <c r="H170" s="67"/>
      <c r="I170" s="67"/>
      <c r="J170" s="138"/>
      <c r="K170" s="264"/>
      <c r="L170" s="136"/>
      <c r="M170" s="145" t="str">
        <f t="shared" si="15"/>
        <v/>
      </c>
      <c r="N170" s="145" t="str">
        <f t="shared" si="16"/>
        <v/>
      </c>
      <c r="O170" s="131" t="str">
        <f t="shared" si="17"/>
        <v/>
      </c>
      <c r="P170" s="150" t="b">
        <f t="shared" si="18"/>
        <v>0</v>
      </c>
      <c r="Q170" s="151" t="str">
        <f t="shared" si="19"/>
        <v>FALSCH</v>
      </c>
      <c r="R170" s="151" t="str">
        <f t="shared" si="20"/>
        <v>FALSCH</v>
      </c>
      <c r="S170" s="151" t="str">
        <f t="shared" si="21"/>
        <v>FALSCH</v>
      </c>
      <c r="T170" s="202" t="b">
        <f>IF(K170&lt;&gt;"",IF(VLOOKUP(K170,Wbw_List,3)="e",IF(AND(#REF!="Ja",#REF!="Ja"),"both",IF(#REF!="Ja","figures",IF(#REF!="Ja","free"))),VLOOKUP(VLOOKUP(K170,Wbw_List,3),Disziplinen,3)))</f>
        <v>0</v>
      </c>
      <c r="U170" s="207"/>
      <c r="V170" s="239"/>
      <c r="W170" s="205"/>
      <c r="X170" s="205"/>
      <c r="Y170" s="227"/>
    </row>
    <row r="171" spans="1:25" s="64" customFormat="1" ht="16.5" customHeight="1" x14ac:dyDescent="0.3">
      <c r="A171" s="148">
        <v>163</v>
      </c>
      <c r="B171" s="65"/>
      <c r="C171" s="66"/>
      <c r="D171" s="186"/>
      <c r="E171" s="190"/>
      <c r="F171" s="138"/>
      <c r="G171" s="68"/>
      <c r="H171" s="67"/>
      <c r="I171" s="67"/>
      <c r="J171" s="138"/>
      <c r="K171" s="264"/>
      <c r="L171" s="136"/>
      <c r="M171" s="145" t="str">
        <f t="shared" si="15"/>
        <v/>
      </c>
      <c r="N171" s="145" t="str">
        <f t="shared" si="16"/>
        <v/>
      </c>
      <c r="O171" s="131" t="str">
        <f t="shared" si="17"/>
        <v/>
      </c>
      <c r="P171" s="150" t="b">
        <f t="shared" si="18"/>
        <v>0</v>
      </c>
      <c r="Q171" s="151" t="str">
        <f t="shared" si="19"/>
        <v>FALSCH</v>
      </c>
      <c r="R171" s="151" t="str">
        <f t="shared" si="20"/>
        <v>FALSCH</v>
      </c>
      <c r="S171" s="151" t="str">
        <f t="shared" si="21"/>
        <v>FALSCH</v>
      </c>
      <c r="T171" s="202" t="b">
        <f>IF(K171&lt;&gt;"",IF(VLOOKUP(K171,Wbw_List,3)="e",IF(AND(#REF!="Ja",#REF!="Ja"),"both",IF(#REF!="Ja","figures",IF(#REF!="Ja","free"))),VLOOKUP(VLOOKUP(K171,Wbw_List,3),Disziplinen,3)))</f>
        <v>0</v>
      </c>
      <c r="U171" s="207"/>
      <c r="V171" s="239"/>
      <c r="W171" s="205"/>
      <c r="X171" s="205"/>
      <c r="Y171" s="227"/>
    </row>
    <row r="172" spans="1:25" s="64" customFormat="1" ht="16.5" customHeight="1" x14ac:dyDescent="0.3">
      <c r="A172" s="148">
        <v>164</v>
      </c>
      <c r="B172" s="65"/>
      <c r="C172" s="66"/>
      <c r="D172" s="186"/>
      <c r="E172" s="190"/>
      <c r="F172" s="138"/>
      <c r="G172" s="68"/>
      <c r="H172" s="67"/>
      <c r="I172" s="67"/>
      <c r="J172" s="138"/>
      <c r="K172" s="264"/>
      <c r="L172" s="136"/>
      <c r="M172" s="145" t="str">
        <f t="shared" si="15"/>
        <v/>
      </c>
      <c r="N172" s="145" t="str">
        <f t="shared" si="16"/>
        <v/>
      </c>
      <c r="O172" s="131" t="str">
        <f t="shared" si="17"/>
        <v/>
      </c>
      <c r="P172" s="150" t="b">
        <f t="shared" si="18"/>
        <v>0</v>
      </c>
      <c r="Q172" s="151" t="str">
        <f t="shared" si="19"/>
        <v>FALSCH</v>
      </c>
      <c r="R172" s="151" t="str">
        <f t="shared" si="20"/>
        <v>FALSCH</v>
      </c>
      <c r="S172" s="151" t="str">
        <f t="shared" si="21"/>
        <v>FALSCH</v>
      </c>
      <c r="T172" s="202" t="b">
        <f>IF(K172&lt;&gt;"",IF(VLOOKUP(K172,Wbw_List,3)="e",IF(AND(#REF!="Ja",#REF!="Ja"),"both",IF(#REF!="Ja","figures",IF(#REF!="Ja","free"))),VLOOKUP(VLOOKUP(K172,Wbw_List,3),Disziplinen,3)))</f>
        <v>0</v>
      </c>
      <c r="U172" s="207"/>
      <c r="V172" s="239"/>
      <c r="W172" s="205"/>
      <c r="X172" s="205"/>
      <c r="Y172" s="227"/>
    </row>
    <row r="173" spans="1:25" s="64" customFormat="1" ht="16.5" customHeight="1" x14ac:dyDescent="0.3">
      <c r="A173" s="283">
        <v>165</v>
      </c>
      <c r="B173" s="284"/>
      <c r="C173" s="285"/>
      <c r="D173" s="286"/>
      <c r="E173" s="287"/>
      <c r="F173" s="288"/>
      <c r="G173" s="68"/>
      <c r="H173" s="67"/>
      <c r="I173" s="67"/>
      <c r="J173" s="138"/>
      <c r="K173" s="264"/>
      <c r="L173" s="289"/>
      <c r="M173" s="145" t="str">
        <f t="shared" si="15"/>
        <v/>
      </c>
      <c r="N173" s="145" t="str">
        <f t="shared" si="16"/>
        <v/>
      </c>
      <c r="O173" s="131" t="str">
        <f t="shared" si="17"/>
        <v/>
      </c>
      <c r="P173" s="150" t="b">
        <f t="shared" si="18"/>
        <v>0</v>
      </c>
      <c r="Q173" s="151" t="str">
        <f t="shared" si="19"/>
        <v>FALSCH</v>
      </c>
      <c r="R173" s="151" t="str">
        <f t="shared" si="20"/>
        <v>FALSCH</v>
      </c>
      <c r="S173" s="151" t="str">
        <f t="shared" si="21"/>
        <v>FALSCH</v>
      </c>
      <c r="T173" s="202" t="b">
        <f>IF(K173&lt;&gt;"",IF(VLOOKUP(K173,Wbw_List,3)="e",IF(AND(#REF!="Ja",#REF!="Ja"),"both",IF(#REF!="Ja","figures",IF(#REF!="Ja","free"))),VLOOKUP(VLOOKUP(K173,Wbw_List,3),Disziplinen,3)))</f>
        <v>0</v>
      </c>
      <c r="U173" s="207"/>
      <c r="V173" s="239"/>
      <c r="W173" s="205"/>
      <c r="X173" s="205"/>
      <c r="Y173" s="227"/>
    </row>
    <row r="174" spans="1:25" s="64" customFormat="1" ht="16.5" customHeight="1" x14ac:dyDescent="0.3">
      <c r="A174" s="148">
        <v>166</v>
      </c>
      <c r="B174" s="65"/>
      <c r="C174" s="66"/>
      <c r="D174" s="186"/>
      <c r="E174" s="190"/>
      <c r="F174" s="138"/>
      <c r="G174" s="68"/>
      <c r="H174" s="67"/>
      <c r="I174" s="67"/>
      <c r="J174" s="138"/>
      <c r="K174" s="264"/>
      <c r="L174" s="136"/>
      <c r="M174" s="145" t="str">
        <f t="shared" si="15"/>
        <v/>
      </c>
      <c r="N174" s="145" t="str">
        <f t="shared" si="16"/>
        <v/>
      </c>
      <c r="O174" s="131" t="str">
        <f t="shared" si="17"/>
        <v/>
      </c>
      <c r="P174" s="150" t="b">
        <f t="shared" si="18"/>
        <v>0</v>
      </c>
      <c r="Q174" s="151" t="str">
        <f t="shared" si="19"/>
        <v>FALSCH</v>
      </c>
      <c r="R174" s="151" t="str">
        <f t="shared" si="20"/>
        <v>FALSCH</v>
      </c>
      <c r="S174" s="151" t="str">
        <f t="shared" si="21"/>
        <v>FALSCH</v>
      </c>
      <c r="T174" s="202" t="b">
        <f>IF(K174&lt;&gt;"",IF(VLOOKUP(K174,Wbw_List,3)="e",IF(AND(#REF!="Ja",#REF!="Ja"),"both",IF(#REF!="Ja","figures",IF(#REF!="Ja","free"))),VLOOKUP(VLOOKUP(K174,Wbw_List,3),Disziplinen,3)))</f>
        <v>0</v>
      </c>
      <c r="U174" s="207"/>
      <c r="V174" s="239"/>
      <c r="W174" s="205"/>
      <c r="X174" s="205"/>
      <c r="Y174" s="227"/>
    </row>
    <row r="175" spans="1:25" s="64" customFormat="1" ht="16.5" customHeight="1" x14ac:dyDescent="0.3">
      <c r="A175" s="148">
        <v>167</v>
      </c>
      <c r="B175" s="65"/>
      <c r="C175" s="66"/>
      <c r="D175" s="186"/>
      <c r="E175" s="190"/>
      <c r="F175" s="138"/>
      <c r="G175" s="68"/>
      <c r="H175" s="67"/>
      <c r="I175" s="67"/>
      <c r="J175" s="138"/>
      <c r="K175" s="264"/>
      <c r="L175" s="136"/>
      <c r="M175" s="145" t="str">
        <f t="shared" si="15"/>
        <v/>
      </c>
      <c r="N175" s="145" t="str">
        <f t="shared" si="16"/>
        <v/>
      </c>
      <c r="O175" s="131" t="str">
        <f t="shared" si="17"/>
        <v/>
      </c>
      <c r="P175" s="150" t="b">
        <f t="shared" si="18"/>
        <v>0</v>
      </c>
      <c r="Q175" s="151" t="str">
        <f t="shared" si="19"/>
        <v>FALSCH</v>
      </c>
      <c r="R175" s="151" t="str">
        <f t="shared" si="20"/>
        <v>FALSCH</v>
      </c>
      <c r="S175" s="151" t="str">
        <f t="shared" si="21"/>
        <v>FALSCH</v>
      </c>
      <c r="T175" s="202" t="b">
        <f>IF(K175&lt;&gt;"",IF(VLOOKUP(K175,Wbw_List,3)="e",IF(AND(#REF!="Ja",#REF!="Ja"),"both",IF(#REF!="Ja","figures",IF(#REF!="Ja","free"))),VLOOKUP(VLOOKUP(K175,Wbw_List,3),Disziplinen,3)))</f>
        <v>0</v>
      </c>
      <c r="U175" s="207"/>
      <c r="V175" s="239"/>
      <c r="W175" s="205"/>
      <c r="X175" s="205"/>
      <c r="Y175" s="227"/>
    </row>
    <row r="176" spans="1:25" s="64" customFormat="1" ht="16.5" customHeight="1" x14ac:dyDescent="0.3">
      <c r="A176" s="148">
        <v>168</v>
      </c>
      <c r="B176" s="65"/>
      <c r="C176" s="66"/>
      <c r="D176" s="186"/>
      <c r="E176" s="190"/>
      <c r="F176" s="138"/>
      <c r="G176" s="68"/>
      <c r="H176" s="67"/>
      <c r="I176" s="67"/>
      <c r="J176" s="138"/>
      <c r="K176" s="264"/>
      <c r="L176" s="136"/>
      <c r="M176" s="145" t="str">
        <f t="shared" si="15"/>
        <v/>
      </c>
      <c r="N176" s="145" t="str">
        <f t="shared" si="16"/>
        <v/>
      </c>
      <c r="O176" s="131" t="str">
        <f t="shared" si="17"/>
        <v/>
      </c>
      <c r="P176" s="150" t="b">
        <f t="shared" si="18"/>
        <v>0</v>
      </c>
      <c r="Q176" s="151" t="str">
        <f t="shared" si="19"/>
        <v>FALSCH</v>
      </c>
      <c r="R176" s="151" t="str">
        <f t="shared" si="20"/>
        <v>FALSCH</v>
      </c>
      <c r="S176" s="151" t="str">
        <f t="shared" si="21"/>
        <v>FALSCH</v>
      </c>
      <c r="T176" s="202" t="b">
        <f>IF(K176&lt;&gt;"",IF(VLOOKUP(K176,Wbw_List,3)="e",IF(AND(#REF!="Ja",#REF!="Ja"),"both",IF(#REF!="Ja","figures",IF(#REF!="Ja","free"))),VLOOKUP(VLOOKUP(K176,Wbw_List,3),Disziplinen,3)))</f>
        <v>0</v>
      </c>
      <c r="U176" s="207"/>
      <c r="V176" s="239"/>
      <c r="W176" s="205"/>
      <c r="X176" s="205"/>
      <c r="Y176" s="227"/>
    </row>
    <row r="177" spans="1:25" s="64" customFormat="1" ht="16.5" customHeight="1" x14ac:dyDescent="0.3">
      <c r="A177" s="148">
        <v>169</v>
      </c>
      <c r="B177" s="65"/>
      <c r="C177" s="66"/>
      <c r="D177" s="186"/>
      <c r="E177" s="190"/>
      <c r="F177" s="138"/>
      <c r="G177" s="68"/>
      <c r="H177" s="67"/>
      <c r="I177" s="67"/>
      <c r="J177" s="138"/>
      <c r="K177" s="264"/>
      <c r="L177" s="136"/>
      <c r="M177" s="145" t="str">
        <f t="shared" si="15"/>
        <v/>
      </c>
      <c r="N177" s="145" t="str">
        <f t="shared" si="16"/>
        <v/>
      </c>
      <c r="O177" s="131" t="str">
        <f t="shared" si="17"/>
        <v/>
      </c>
      <c r="P177" s="150" t="b">
        <f t="shared" si="18"/>
        <v>0</v>
      </c>
      <c r="Q177" s="151" t="str">
        <f t="shared" si="19"/>
        <v>FALSCH</v>
      </c>
      <c r="R177" s="151" t="str">
        <f t="shared" si="20"/>
        <v>FALSCH</v>
      </c>
      <c r="S177" s="151" t="str">
        <f t="shared" si="21"/>
        <v>FALSCH</v>
      </c>
      <c r="T177" s="202" t="b">
        <f>IF(K177&lt;&gt;"",IF(VLOOKUP(K177,Wbw_List,3)="e",IF(AND(#REF!="Ja",#REF!="Ja"),"both",IF(#REF!="Ja","figures",IF(#REF!="Ja","free"))),VLOOKUP(VLOOKUP(K177,Wbw_List,3),Disziplinen,3)))</f>
        <v>0</v>
      </c>
      <c r="U177" s="207"/>
      <c r="V177" s="239"/>
      <c r="W177" s="205"/>
      <c r="X177" s="205"/>
      <c r="Y177" s="227"/>
    </row>
    <row r="178" spans="1:25" s="64" customFormat="1" ht="16.5" customHeight="1" x14ac:dyDescent="0.3">
      <c r="A178" s="148">
        <v>170</v>
      </c>
      <c r="B178" s="65"/>
      <c r="C178" s="66"/>
      <c r="D178" s="186"/>
      <c r="E178" s="190"/>
      <c r="F178" s="138"/>
      <c r="G178" s="68"/>
      <c r="H178" s="67"/>
      <c r="I178" s="67"/>
      <c r="J178" s="138"/>
      <c r="K178" s="264"/>
      <c r="L178" s="136"/>
      <c r="M178" s="145" t="str">
        <f t="shared" si="15"/>
        <v/>
      </c>
      <c r="N178" s="145" t="str">
        <f t="shared" si="16"/>
        <v/>
      </c>
      <c r="O178" s="131" t="str">
        <f t="shared" si="17"/>
        <v/>
      </c>
      <c r="P178" s="150" t="b">
        <f t="shared" si="18"/>
        <v>0</v>
      </c>
      <c r="Q178" s="151" t="str">
        <f t="shared" si="19"/>
        <v>FALSCH</v>
      </c>
      <c r="R178" s="151" t="str">
        <f t="shared" si="20"/>
        <v>FALSCH</v>
      </c>
      <c r="S178" s="151" t="str">
        <f t="shared" si="21"/>
        <v>FALSCH</v>
      </c>
      <c r="T178" s="202" t="b">
        <f>IF(K178&lt;&gt;"",IF(VLOOKUP(K178,Wbw_List,3)="e",IF(AND(#REF!="Ja",#REF!="Ja"),"both",IF(#REF!="Ja","figures",IF(#REF!="Ja","free"))),VLOOKUP(VLOOKUP(K178,Wbw_List,3),Disziplinen,3)))</f>
        <v>0</v>
      </c>
      <c r="U178" s="207"/>
      <c r="V178" s="239"/>
      <c r="W178" s="205"/>
      <c r="X178" s="205"/>
      <c r="Y178" s="227"/>
    </row>
    <row r="179" spans="1:25" s="64" customFormat="1" ht="16.5" customHeight="1" x14ac:dyDescent="0.3">
      <c r="A179" s="148">
        <v>171</v>
      </c>
      <c r="B179" s="65"/>
      <c r="C179" s="66"/>
      <c r="D179" s="186"/>
      <c r="E179" s="190"/>
      <c r="F179" s="138"/>
      <c r="G179" s="68"/>
      <c r="H179" s="67"/>
      <c r="I179" s="67"/>
      <c r="J179" s="138"/>
      <c r="K179" s="264"/>
      <c r="L179" s="136"/>
      <c r="M179" s="145" t="str">
        <f t="shared" si="15"/>
        <v/>
      </c>
      <c r="N179" s="145" t="str">
        <f t="shared" si="16"/>
        <v/>
      </c>
      <c r="O179" s="131" t="str">
        <f t="shared" si="17"/>
        <v/>
      </c>
      <c r="P179" s="150" t="b">
        <f t="shared" si="18"/>
        <v>0</v>
      </c>
      <c r="Q179" s="151" t="str">
        <f t="shared" si="19"/>
        <v>FALSCH</v>
      </c>
      <c r="R179" s="151" t="str">
        <f t="shared" si="20"/>
        <v>FALSCH</v>
      </c>
      <c r="S179" s="151" t="str">
        <f t="shared" si="21"/>
        <v>FALSCH</v>
      </c>
      <c r="T179" s="202" t="b">
        <f>IF(K179&lt;&gt;"",IF(VLOOKUP(K179,Wbw_List,3)="e",IF(AND(#REF!="Ja",#REF!="Ja"),"both",IF(#REF!="Ja","figures",IF(#REF!="Ja","free"))),VLOOKUP(VLOOKUP(K179,Wbw_List,3),Disziplinen,3)))</f>
        <v>0</v>
      </c>
      <c r="U179" s="207"/>
      <c r="V179" s="239"/>
      <c r="W179" s="205"/>
      <c r="X179" s="205"/>
      <c r="Y179" s="227"/>
    </row>
    <row r="180" spans="1:25" s="64" customFormat="1" ht="16.5" customHeight="1" x14ac:dyDescent="0.3">
      <c r="A180" s="148">
        <v>172</v>
      </c>
      <c r="B180" s="65"/>
      <c r="C180" s="66"/>
      <c r="D180" s="186"/>
      <c r="E180" s="190"/>
      <c r="F180" s="138"/>
      <c r="G180" s="68"/>
      <c r="H180" s="67"/>
      <c r="I180" s="67"/>
      <c r="J180" s="138"/>
      <c r="K180" s="264"/>
      <c r="L180" s="136"/>
      <c r="M180" s="145" t="str">
        <f t="shared" si="15"/>
        <v/>
      </c>
      <c r="N180" s="145" t="str">
        <f t="shared" si="16"/>
        <v/>
      </c>
      <c r="O180" s="131" t="str">
        <f t="shared" si="17"/>
        <v/>
      </c>
      <c r="P180" s="150" t="b">
        <f t="shared" si="18"/>
        <v>0</v>
      </c>
      <c r="Q180" s="151" t="str">
        <f t="shared" si="19"/>
        <v>FALSCH</v>
      </c>
      <c r="R180" s="151" t="str">
        <f t="shared" si="20"/>
        <v>FALSCH</v>
      </c>
      <c r="S180" s="151" t="str">
        <f t="shared" si="21"/>
        <v>FALSCH</v>
      </c>
      <c r="T180" s="202" t="b">
        <f>IF(K180&lt;&gt;"",IF(VLOOKUP(K180,Wbw_List,3)="e",IF(AND(#REF!="Ja",#REF!="Ja"),"both",IF(#REF!="Ja","figures",IF(#REF!="Ja","free"))),VLOOKUP(VLOOKUP(K180,Wbw_List,3),Disziplinen,3)))</f>
        <v>0</v>
      </c>
      <c r="U180" s="207"/>
      <c r="V180" s="239"/>
      <c r="W180" s="205"/>
      <c r="X180" s="205"/>
      <c r="Y180" s="227"/>
    </row>
    <row r="181" spans="1:25" s="64" customFormat="1" ht="16.5" customHeight="1" x14ac:dyDescent="0.3">
      <c r="A181" s="148">
        <v>173</v>
      </c>
      <c r="B181" s="65"/>
      <c r="C181" s="66"/>
      <c r="D181" s="186"/>
      <c r="E181" s="190"/>
      <c r="F181" s="138"/>
      <c r="G181" s="68"/>
      <c r="H181" s="67"/>
      <c r="I181" s="67"/>
      <c r="J181" s="138"/>
      <c r="K181" s="264"/>
      <c r="L181" s="136"/>
      <c r="M181" s="145" t="str">
        <f t="shared" si="15"/>
        <v/>
      </c>
      <c r="N181" s="145" t="str">
        <f t="shared" si="16"/>
        <v/>
      </c>
      <c r="O181" s="131" t="str">
        <f t="shared" si="17"/>
        <v/>
      </c>
      <c r="P181" s="150" t="b">
        <f t="shared" si="18"/>
        <v>0</v>
      </c>
      <c r="Q181" s="151" t="str">
        <f t="shared" si="19"/>
        <v>FALSCH</v>
      </c>
      <c r="R181" s="151" t="str">
        <f t="shared" si="20"/>
        <v>FALSCH</v>
      </c>
      <c r="S181" s="151" t="str">
        <f t="shared" si="21"/>
        <v>FALSCH</v>
      </c>
      <c r="T181" s="202" t="b">
        <f>IF(K181&lt;&gt;"",IF(VLOOKUP(K181,Wbw_List,3)="e",IF(AND(#REF!="Ja",#REF!="Ja"),"both",IF(#REF!="Ja","figures",IF(#REF!="Ja","free"))),VLOOKUP(VLOOKUP(K181,Wbw_List,3),Disziplinen,3)))</f>
        <v>0</v>
      </c>
      <c r="U181" s="207"/>
      <c r="V181" s="239"/>
      <c r="W181" s="205"/>
      <c r="X181" s="205"/>
      <c r="Y181" s="227"/>
    </row>
    <row r="182" spans="1:25" s="64" customFormat="1" ht="16.5" customHeight="1" x14ac:dyDescent="0.3">
      <c r="A182" s="148">
        <v>174</v>
      </c>
      <c r="B182" s="65"/>
      <c r="C182" s="66"/>
      <c r="D182" s="186"/>
      <c r="E182" s="190"/>
      <c r="F182" s="138"/>
      <c r="G182" s="68"/>
      <c r="H182" s="67"/>
      <c r="I182" s="67"/>
      <c r="J182" s="138"/>
      <c r="K182" s="264"/>
      <c r="L182" s="136"/>
      <c r="M182" s="145" t="str">
        <f t="shared" si="15"/>
        <v/>
      </c>
      <c r="N182" s="145" t="str">
        <f t="shared" si="16"/>
        <v/>
      </c>
      <c r="O182" s="131" t="str">
        <f t="shared" si="17"/>
        <v/>
      </c>
      <c r="P182" s="150" t="b">
        <f t="shared" si="18"/>
        <v>0</v>
      </c>
      <c r="Q182" s="151" t="str">
        <f t="shared" si="19"/>
        <v>FALSCH</v>
      </c>
      <c r="R182" s="151" t="str">
        <f t="shared" si="20"/>
        <v>FALSCH</v>
      </c>
      <c r="S182" s="151" t="str">
        <f t="shared" si="21"/>
        <v>FALSCH</v>
      </c>
      <c r="T182" s="202" t="b">
        <f>IF(K182&lt;&gt;"",IF(VLOOKUP(K182,Wbw_List,3)="e",IF(AND(#REF!="Ja",#REF!="Ja"),"both",IF(#REF!="Ja","figures",IF(#REF!="Ja","free"))),VLOOKUP(VLOOKUP(K182,Wbw_List,3),Disziplinen,3)))</f>
        <v>0</v>
      </c>
      <c r="U182" s="207"/>
      <c r="V182" s="239"/>
      <c r="W182" s="205"/>
      <c r="X182" s="205"/>
      <c r="Y182" s="227"/>
    </row>
    <row r="183" spans="1:25" s="64" customFormat="1" ht="16.5" customHeight="1" x14ac:dyDescent="0.3">
      <c r="A183" s="148">
        <v>175</v>
      </c>
      <c r="B183" s="65"/>
      <c r="C183" s="66"/>
      <c r="D183" s="186"/>
      <c r="E183" s="190"/>
      <c r="F183" s="138"/>
      <c r="G183" s="68"/>
      <c r="H183" s="67"/>
      <c r="I183" s="67"/>
      <c r="J183" s="138"/>
      <c r="K183" s="264"/>
      <c r="L183" s="136"/>
      <c r="M183" s="145" t="str">
        <f t="shared" si="15"/>
        <v/>
      </c>
      <c r="N183" s="145" t="str">
        <f t="shared" si="16"/>
        <v/>
      </c>
      <c r="O183" s="131" t="str">
        <f t="shared" si="17"/>
        <v/>
      </c>
      <c r="P183" s="150" t="b">
        <f t="shared" si="18"/>
        <v>0</v>
      </c>
      <c r="Q183" s="151" t="str">
        <f t="shared" si="19"/>
        <v>FALSCH</v>
      </c>
      <c r="R183" s="151" t="str">
        <f t="shared" si="20"/>
        <v>FALSCH</v>
      </c>
      <c r="S183" s="151" t="str">
        <f t="shared" si="21"/>
        <v>FALSCH</v>
      </c>
      <c r="T183" s="202" t="b">
        <f>IF(K183&lt;&gt;"",IF(VLOOKUP(K183,Wbw_List,3)="e",IF(AND(#REF!="Ja",#REF!="Ja"),"both",IF(#REF!="Ja","figures",IF(#REF!="Ja","free"))),VLOOKUP(VLOOKUP(K183,Wbw_List,3),Disziplinen,3)))</f>
        <v>0</v>
      </c>
      <c r="U183" s="207"/>
      <c r="V183" s="239"/>
      <c r="W183" s="205"/>
      <c r="X183" s="205"/>
      <c r="Y183" s="227"/>
    </row>
    <row r="184" spans="1:25" s="64" customFormat="1" ht="16.5" customHeight="1" x14ac:dyDescent="0.3">
      <c r="A184" s="148">
        <v>176</v>
      </c>
      <c r="B184" s="65"/>
      <c r="C184" s="66"/>
      <c r="D184" s="186"/>
      <c r="E184" s="190"/>
      <c r="F184" s="138"/>
      <c r="G184" s="68"/>
      <c r="H184" s="67"/>
      <c r="I184" s="67"/>
      <c r="J184" s="138"/>
      <c r="K184" s="264"/>
      <c r="L184" s="136"/>
      <c r="M184" s="145" t="str">
        <f t="shared" si="15"/>
        <v/>
      </c>
      <c r="N184" s="145" t="str">
        <f t="shared" si="16"/>
        <v/>
      </c>
      <c r="O184" s="131" t="str">
        <f t="shared" si="17"/>
        <v/>
      </c>
      <c r="P184" s="150" t="b">
        <f t="shared" si="18"/>
        <v>0</v>
      </c>
      <c r="Q184" s="151" t="str">
        <f t="shared" si="19"/>
        <v>FALSCH</v>
      </c>
      <c r="R184" s="151" t="str">
        <f t="shared" si="20"/>
        <v>FALSCH</v>
      </c>
      <c r="S184" s="151" t="str">
        <f t="shared" si="21"/>
        <v>FALSCH</v>
      </c>
      <c r="T184" s="202" t="b">
        <f>IF(K184&lt;&gt;"",IF(VLOOKUP(K184,Wbw_List,3)="e",IF(AND(#REF!="Ja",#REF!="Ja"),"both",IF(#REF!="Ja","figures",IF(#REF!="Ja","free"))),VLOOKUP(VLOOKUP(K184,Wbw_List,3),Disziplinen,3)))</f>
        <v>0</v>
      </c>
      <c r="U184" s="207"/>
      <c r="V184" s="239"/>
      <c r="W184" s="205"/>
      <c r="X184" s="205"/>
      <c r="Y184" s="227"/>
    </row>
    <row r="185" spans="1:25" s="64" customFormat="1" ht="16.5" customHeight="1" x14ac:dyDescent="0.3">
      <c r="A185" s="148">
        <v>177</v>
      </c>
      <c r="B185" s="65"/>
      <c r="C185" s="66"/>
      <c r="D185" s="186"/>
      <c r="E185" s="190"/>
      <c r="F185" s="138"/>
      <c r="G185" s="68"/>
      <c r="H185" s="67"/>
      <c r="I185" s="67"/>
      <c r="J185" s="138"/>
      <c r="K185" s="264"/>
      <c r="L185" s="136"/>
      <c r="M185" s="145" t="str">
        <f t="shared" si="15"/>
        <v/>
      </c>
      <c r="N185" s="145" t="str">
        <f t="shared" si="16"/>
        <v/>
      </c>
      <c r="O185" s="131" t="str">
        <f t="shared" si="17"/>
        <v/>
      </c>
      <c r="P185" s="150" t="b">
        <f t="shared" si="18"/>
        <v>0</v>
      </c>
      <c r="Q185" s="151" t="str">
        <f t="shared" si="19"/>
        <v>FALSCH</v>
      </c>
      <c r="R185" s="151" t="str">
        <f t="shared" si="20"/>
        <v>FALSCH</v>
      </c>
      <c r="S185" s="151" t="str">
        <f t="shared" si="21"/>
        <v>FALSCH</v>
      </c>
      <c r="T185" s="202" t="b">
        <f>IF(K185&lt;&gt;"",IF(VLOOKUP(K185,Wbw_List,3)="e",IF(AND(#REF!="Ja",#REF!="Ja"),"both",IF(#REF!="Ja","figures",IF(#REF!="Ja","free"))),VLOOKUP(VLOOKUP(K185,Wbw_List,3),Disziplinen,3)))</f>
        <v>0</v>
      </c>
      <c r="U185" s="207"/>
      <c r="V185" s="239"/>
      <c r="W185" s="205"/>
      <c r="X185" s="205"/>
      <c r="Y185" s="227"/>
    </row>
    <row r="186" spans="1:25" s="64" customFormat="1" ht="16.5" customHeight="1" x14ac:dyDescent="0.3">
      <c r="A186" s="148">
        <v>178</v>
      </c>
      <c r="B186" s="65"/>
      <c r="C186" s="66"/>
      <c r="D186" s="186"/>
      <c r="E186" s="190"/>
      <c r="F186" s="138"/>
      <c r="G186" s="68"/>
      <c r="H186" s="67"/>
      <c r="I186" s="67"/>
      <c r="J186" s="138"/>
      <c r="K186" s="264"/>
      <c r="L186" s="136"/>
      <c r="M186" s="145" t="str">
        <f t="shared" si="15"/>
        <v/>
      </c>
      <c r="N186" s="145" t="str">
        <f t="shared" si="16"/>
        <v/>
      </c>
      <c r="O186" s="131" t="str">
        <f t="shared" si="17"/>
        <v/>
      </c>
      <c r="P186" s="150" t="b">
        <f t="shared" si="18"/>
        <v>0</v>
      </c>
      <c r="Q186" s="151" t="str">
        <f t="shared" si="19"/>
        <v>FALSCH</v>
      </c>
      <c r="R186" s="151" t="str">
        <f t="shared" si="20"/>
        <v>FALSCH</v>
      </c>
      <c r="S186" s="151" t="str">
        <f t="shared" si="21"/>
        <v>FALSCH</v>
      </c>
      <c r="T186" s="202" t="b">
        <f>IF(K186&lt;&gt;"",IF(VLOOKUP(K186,Wbw_List,3)="e",IF(AND(#REF!="Ja",#REF!="Ja"),"both",IF(#REF!="Ja","figures",IF(#REF!="Ja","free"))),VLOOKUP(VLOOKUP(K186,Wbw_List,3),Disziplinen,3)))</f>
        <v>0</v>
      </c>
      <c r="U186" s="207"/>
      <c r="V186" s="239"/>
      <c r="W186" s="205"/>
      <c r="X186" s="205"/>
      <c r="Y186" s="227"/>
    </row>
    <row r="187" spans="1:25" s="64" customFormat="1" ht="16.5" customHeight="1" x14ac:dyDescent="0.3">
      <c r="A187" s="148">
        <v>179</v>
      </c>
      <c r="B187" s="65"/>
      <c r="C187" s="66"/>
      <c r="D187" s="186"/>
      <c r="E187" s="190"/>
      <c r="F187" s="138"/>
      <c r="G187" s="68"/>
      <c r="H187" s="67"/>
      <c r="I187" s="67"/>
      <c r="J187" s="138"/>
      <c r="K187" s="264"/>
      <c r="L187" s="136"/>
      <c r="M187" s="145" t="str">
        <f t="shared" si="15"/>
        <v/>
      </c>
      <c r="N187" s="145" t="str">
        <f t="shared" si="16"/>
        <v/>
      </c>
      <c r="O187" s="131" t="str">
        <f t="shared" si="17"/>
        <v/>
      </c>
      <c r="P187" s="150" t="b">
        <f t="shared" si="18"/>
        <v>0</v>
      </c>
      <c r="Q187" s="151" t="str">
        <f t="shared" si="19"/>
        <v>FALSCH</v>
      </c>
      <c r="R187" s="151" t="str">
        <f t="shared" si="20"/>
        <v>FALSCH</v>
      </c>
      <c r="S187" s="151" t="str">
        <f t="shared" si="21"/>
        <v>FALSCH</v>
      </c>
      <c r="T187" s="202" t="b">
        <f>IF(K187&lt;&gt;"",IF(VLOOKUP(K187,Wbw_List,3)="e",IF(AND(#REF!="Ja",#REF!="Ja"),"both",IF(#REF!="Ja","figures",IF(#REF!="Ja","free"))),VLOOKUP(VLOOKUP(K187,Wbw_List,3),Disziplinen,3)))</f>
        <v>0</v>
      </c>
      <c r="U187" s="207"/>
      <c r="V187" s="239"/>
      <c r="W187" s="205"/>
      <c r="X187" s="205"/>
      <c r="Y187" s="227"/>
    </row>
    <row r="188" spans="1:25" s="64" customFormat="1" ht="16.5" customHeight="1" x14ac:dyDescent="0.3">
      <c r="A188" s="148">
        <v>180</v>
      </c>
      <c r="B188" s="65"/>
      <c r="C188" s="66"/>
      <c r="D188" s="186"/>
      <c r="E188" s="190"/>
      <c r="F188" s="138"/>
      <c r="G188" s="68"/>
      <c r="H188" s="67"/>
      <c r="I188" s="67"/>
      <c r="J188" s="138"/>
      <c r="K188" s="264"/>
      <c r="L188" s="136"/>
      <c r="M188" s="145" t="str">
        <f t="shared" si="15"/>
        <v/>
      </c>
      <c r="N188" s="145" t="str">
        <f t="shared" si="16"/>
        <v/>
      </c>
      <c r="O188" s="131" t="str">
        <f t="shared" si="17"/>
        <v/>
      </c>
      <c r="P188" s="150" t="b">
        <f t="shared" si="18"/>
        <v>0</v>
      </c>
      <c r="Q188" s="151" t="str">
        <f t="shared" si="19"/>
        <v>FALSCH</v>
      </c>
      <c r="R188" s="151" t="str">
        <f t="shared" si="20"/>
        <v>FALSCH</v>
      </c>
      <c r="S188" s="151" t="str">
        <f t="shared" si="21"/>
        <v>FALSCH</v>
      </c>
      <c r="T188" s="202" t="b">
        <f>IF(K188&lt;&gt;"",IF(VLOOKUP(K188,Wbw_List,3)="e",IF(AND(#REF!="Ja",#REF!="Ja"),"both",IF(#REF!="Ja","figures",IF(#REF!="Ja","free"))),VLOOKUP(VLOOKUP(K188,Wbw_List,3),Disziplinen,3)))</f>
        <v>0</v>
      </c>
      <c r="U188" s="207"/>
      <c r="V188" s="239"/>
      <c r="W188" s="205"/>
      <c r="X188" s="205"/>
      <c r="Y188" s="227"/>
    </row>
    <row r="189" spans="1:25" s="64" customFormat="1" ht="16.5" customHeight="1" x14ac:dyDescent="0.3">
      <c r="A189" s="148">
        <v>181</v>
      </c>
      <c r="B189" s="65"/>
      <c r="C189" s="66"/>
      <c r="D189" s="186"/>
      <c r="E189" s="190"/>
      <c r="F189" s="138"/>
      <c r="G189" s="68"/>
      <c r="H189" s="67"/>
      <c r="I189" s="67"/>
      <c r="J189" s="138"/>
      <c r="K189" s="264"/>
      <c r="L189" s="136"/>
      <c r="M189" s="145" t="str">
        <f t="shared" si="15"/>
        <v/>
      </c>
      <c r="N189" s="145" t="str">
        <f t="shared" si="16"/>
        <v/>
      </c>
      <c r="O189" s="131" t="str">
        <f t="shared" si="17"/>
        <v/>
      </c>
      <c r="P189" s="150" t="b">
        <f t="shared" si="18"/>
        <v>0</v>
      </c>
      <c r="Q189" s="151" t="str">
        <f t="shared" si="19"/>
        <v>FALSCH</v>
      </c>
      <c r="R189" s="151" t="str">
        <f t="shared" si="20"/>
        <v>FALSCH</v>
      </c>
      <c r="S189" s="151" t="str">
        <f t="shared" si="21"/>
        <v>FALSCH</v>
      </c>
      <c r="T189" s="202" t="b">
        <f>IF(K189&lt;&gt;"",IF(VLOOKUP(K189,Wbw_List,3)="e",IF(AND(#REF!="Ja",#REF!="Ja"),"both",IF(#REF!="Ja","figures",IF(#REF!="Ja","free"))),VLOOKUP(VLOOKUP(K189,Wbw_List,3),Disziplinen,3)))</f>
        <v>0</v>
      </c>
      <c r="U189" s="207"/>
      <c r="V189" s="239"/>
      <c r="W189" s="205"/>
      <c r="X189" s="205"/>
      <c r="Y189" s="227"/>
    </row>
    <row r="190" spans="1:25" s="64" customFormat="1" ht="16.5" customHeight="1" x14ac:dyDescent="0.3">
      <c r="A190" s="148">
        <v>182</v>
      </c>
      <c r="B190" s="65"/>
      <c r="C190" s="66"/>
      <c r="D190" s="186"/>
      <c r="E190" s="190"/>
      <c r="F190" s="138"/>
      <c r="G190" s="68"/>
      <c r="H190" s="67"/>
      <c r="I190" s="67"/>
      <c r="J190" s="138"/>
      <c r="K190" s="264"/>
      <c r="L190" s="290"/>
      <c r="M190" s="145" t="str">
        <f t="shared" si="15"/>
        <v/>
      </c>
      <c r="N190" s="145" t="str">
        <f t="shared" si="16"/>
        <v/>
      </c>
      <c r="O190" s="131" t="str">
        <f t="shared" si="17"/>
        <v/>
      </c>
      <c r="P190" s="150" t="b">
        <f t="shared" si="18"/>
        <v>0</v>
      </c>
      <c r="Q190" s="151" t="str">
        <f t="shared" si="19"/>
        <v>FALSCH</v>
      </c>
      <c r="R190" s="151" t="str">
        <f t="shared" si="20"/>
        <v>FALSCH</v>
      </c>
      <c r="S190" s="151" t="str">
        <f t="shared" si="21"/>
        <v>FALSCH</v>
      </c>
      <c r="T190" s="202" t="b">
        <f>IF(K190&lt;&gt;"",IF(VLOOKUP(K190,Wbw_List,3)="e",IF(AND(#REF!="Ja",#REF!="Ja"),"both",IF(#REF!="Ja","figures",IF(#REF!="Ja","free"))),VLOOKUP(VLOOKUP(K190,Wbw_List,3),Disziplinen,3)))</f>
        <v>0</v>
      </c>
      <c r="U190" s="207"/>
      <c r="V190" s="239"/>
      <c r="W190" s="205"/>
      <c r="X190" s="205"/>
      <c r="Y190" s="227"/>
    </row>
    <row r="191" spans="1:25" s="64" customFormat="1" ht="16.5" customHeight="1" x14ac:dyDescent="0.3">
      <c r="A191" s="148">
        <v>183</v>
      </c>
      <c r="B191" s="65"/>
      <c r="C191" s="66"/>
      <c r="D191" s="186"/>
      <c r="E191" s="190"/>
      <c r="F191" s="138"/>
      <c r="G191" s="68"/>
      <c r="H191" s="67"/>
      <c r="I191" s="67"/>
      <c r="J191" s="138"/>
      <c r="K191" s="264"/>
      <c r="L191" s="136"/>
      <c r="M191" s="145" t="str">
        <f t="shared" si="15"/>
        <v/>
      </c>
      <c r="N191" s="145" t="str">
        <f t="shared" si="16"/>
        <v/>
      </c>
      <c r="O191" s="131" t="str">
        <f t="shared" si="17"/>
        <v/>
      </c>
      <c r="P191" s="150" t="b">
        <f t="shared" si="18"/>
        <v>0</v>
      </c>
      <c r="Q191" s="151" t="str">
        <f t="shared" si="19"/>
        <v>FALSCH</v>
      </c>
      <c r="R191" s="151" t="str">
        <f t="shared" si="20"/>
        <v>FALSCH</v>
      </c>
      <c r="S191" s="151" t="str">
        <f t="shared" si="21"/>
        <v>FALSCH</v>
      </c>
      <c r="T191" s="202" t="b">
        <f>IF(K191&lt;&gt;"",IF(VLOOKUP(K191,Wbw_List,3)="e",IF(AND(#REF!="Ja",#REF!="Ja"),"both",IF(#REF!="Ja","figures",IF(#REF!="Ja","free"))),VLOOKUP(VLOOKUP(K191,Wbw_List,3),Disziplinen,3)))</f>
        <v>0</v>
      </c>
      <c r="U191" s="207"/>
      <c r="V191" s="239"/>
      <c r="W191" s="205"/>
      <c r="X191" s="205"/>
      <c r="Y191" s="227"/>
    </row>
    <row r="192" spans="1:25" s="64" customFormat="1" ht="16.5" customHeight="1" x14ac:dyDescent="0.3">
      <c r="A192" s="148">
        <v>184</v>
      </c>
      <c r="B192" s="65"/>
      <c r="C192" s="66"/>
      <c r="D192" s="186"/>
      <c r="E192" s="190"/>
      <c r="F192" s="138"/>
      <c r="G192" s="68"/>
      <c r="H192" s="67"/>
      <c r="I192" s="67"/>
      <c r="J192" s="138"/>
      <c r="K192" s="264"/>
      <c r="L192" s="136"/>
      <c r="M192" s="145" t="str">
        <f t="shared" si="15"/>
        <v/>
      </c>
      <c r="N192" s="145" t="str">
        <f t="shared" si="16"/>
        <v/>
      </c>
      <c r="O192" s="131" t="str">
        <f t="shared" si="17"/>
        <v/>
      </c>
      <c r="P192" s="150" t="b">
        <f t="shared" si="18"/>
        <v>0</v>
      </c>
      <c r="Q192" s="151" t="str">
        <f t="shared" si="19"/>
        <v>FALSCH</v>
      </c>
      <c r="R192" s="151" t="str">
        <f t="shared" si="20"/>
        <v>FALSCH</v>
      </c>
      <c r="S192" s="151" t="str">
        <f t="shared" si="21"/>
        <v>FALSCH</v>
      </c>
      <c r="T192" s="202" t="b">
        <f>IF(K192&lt;&gt;"",IF(VLOOKUP(K192,Wbw_List,3)="e",IF(AND(#REF!="Ja",#REF!="Ja"),"both",IF(#REF!="Ja","figures",IF(#REF!="Ja","free"))),VLOOKUP(VLOOKUP(K192,Wbw_List,3),Disziplinen,3)))</f>
        <v>0</v>
      </c>
      <c r="U192" s="207"/>
      <c r="V192" s="239"/>
      <c r="W192" s="205"/>
      <c r="X192" s="205"/>
      <c r="Y192" s="227"/>
    </row>
    <row r="193" spans="1:25" s="64" customFormat="1" ht="16.5" customHeight="1" x14ac:dyDescent="0.3">
      <c r="A193" s="148">
        <v>185</v>
      </c>
      <c r="B193" s="65"/>
      <c r="C193" s="66"/>
      <c r="D193" s="186"/>
      <c r="E193" s="190"/>
      <c r="F193" s="138"/>
      <c r="G193" s="68"/>
      <c r="H193" s="67"/>
      <c r="I193" s="67"/>
      <c r="J193" s="138"/>
      <c r="K193" s="264"/>
      <c r="L193" s="136"/>
      <c r="M193" s="145" t="str">
        <f t="shared" si="15"/>
        <v/>
      </c>
      <c r="N193" s="145" t="str">
        <f t="shared" si="16"/>
        <v/>
      </c>
      <c r="O193" s="131" t="str">
        <f t="shared" si="17"/>
        <v/>
      </c>
      <c r="P193" s="150" t="b">
        <f t="shared" si="18"/>
        <v>0</v>
      </c>
      <c r="Q193" s="151" t="str">
        <f t="shared" si="19"/>
        <v>FALSCH</v>
      </c>
      <c r="R193" s="151" t="str">
        <f t="shared" si="20"/>
        <v>FALSCH</v>
      </c>
      <c r="S193" s="151" t="str">
        <f t="shared" si="21"/>
        <v>FALSCH</v>
      </c>
      <c r="T193" s="202" t="b">
        <f>IF(K193&lt;&gt;"",IF(VLOOKUP(K193,Wbw_List,3)="e",IF(AND(#REF!="Ja",#REF!="Ja"),"both",IF(#REF!="Ja","figures",IF(#REF!="Ja","free"))),VLOOKUP(VLOOKUP(K193,Wbw_List,3),Disziplinen,3)))</f>
        <v>0</v>
      </c>
      <c r="U193" s="207"/>
      <c r="V193" s="239"/>
      <c r="W193" s="205"/>
      <c r="X193" s="205"/>
      <c r="Y193" s="227"/>
    </row>
    <row r="194" spans="1:25" s="64" customFormat="1" ht="16.5" customHeight="1" x14ac:dyDescent="0.3">
      <c r="A194" s="148">
        <v>186</v>
      </c>
      <c r="B194" s="65"/>
      <c r="C194" s="66"/>
      <c r="D194" s="186"/>
      <c r="E194" s="190"/>
      <c r="F194" s="138"/>
      <c r="G194" s="68"/>
      <c r="H194" s="67"/>
      <c r="I194" s="67"/>
      <c r="J194" s="138"/>
      <c r="K194" s="264"/>
      <c r="L194" s="136"/>
      <c r="M194" s="145" t="str">
        <f t="shared" si="15"/>
        <v/>
      </c>
      <c r="N194" s="145" t="str">
        <f t="shared" si="16"/>
        <v/>
      </c>
      <c r="O194" s="131" t="str">
        <f t="shared" si="17"/>
        <v/>
      </c>
      <c r="P194" s="150" t="b">
        <f t="shared" si="18"/>
        <v>0</v>
      </c>
      <c r="Q194" s="151" t="str">
        <f t="shared" si="19"/>
        <v>FALSCH</v>
      </c>
      <c r="R194" s="151" t="str">
        <f t="shared" si="20"/>
        <v>FALSCH</v>
      </c>
      <c r="S194" s="151" t="str">
        <f t="shared" si="21"/>
        <v>FALSCH</v>
      </c>
      <c r="T194" s="202" t="b">
        <f>IF(K194&lt;&gt;"",IF(VLOOKUP(K194,Wbw_List,3)="e",IF(AND(#REF!="Ja",#REF!="Ja"),"both",IF(#REF!="Ja","figures",IF(#REF!="Ja","free"))),VLOOKUP(VLOOKUP(K194,Wbw_List,3),Disziplinen,3)))</f>
        <v>0</v>
      </c>
      <c r="U194" s="207"/>
      <c r="V194" s="239"/>
      <c r="W194" s="205"/>
      <c r="X194" s="205"/>
      <c r="Y194" s="227"/>
    </row>
    <row r="195" spans="1:25" s="64" customFormat="1" ht="16.5" customHeight="1" x14ac:dyDescent="0.3">
      <c r="A195" s="148">
        <v>187</v>
      </c>
      <c r="B195" s="65"/>
      <c r="C195" s="66"/>
      <c r="D195" s="186"/>
      <c r="E195" s="190"/>
      <c r="F195" s="138"/>
      <c r="G195" s="68"/>
      <c r="H195" s="67"/>
      <c r="I195" s="67"/>
      <c r="J195" s="138"/>
      <c r="K195" s="264"/>
      <c r="L195" s="136"/>
      <c r="M195" s="145" t="str">
        <f t="shared" ref="M195:M258" si="22">IF(E195&lt;&gt;"",VLOOKUP(E195,ListOfClubs,2,FALSE),"")</f>
        <v/>
      </c>
      <c r="N195" s="145" t="str">
        <f t="shared" si="16"/>
        <v/>
      </c>
      <c r="O195" s="131" t="str">
        <f t="shared" si="17"/>
        <v/>
      </c>
      <c r="P195" s="150" t="b">
        <f t="shared" si="18"/>
        <v>0</v>
      </c>
      <c r="Q195" s="151" t="str">
        <f t="shared" si="19"/>
        <v>FALSCH</v>
      </c>
      <c r="R195" s="151" t="str">
        <f t="shared" si="20"/>
        <v>FALSCH</v>
      </c>
      <c r="S195" s="151" t="str">
        <f t="shared" si="21"/>
        <v>FALSCH</v>
      </c>
      <c r="T195" s="202" t="b">
        <f>IF(K195&lt;&gt;"",IF(VLOOKUP(K195,Wbw_List,3)="e",IF(AND(#REF!="Ja",#REF!="Ja"),"both",IF(#REF!="Ja","figures",IF(#REF!="Ja","free"))),VLOOKUP(VLOOKUP(K195,Wbw_List,3),Disziplinen,3)))</f>
        <v>0</v>
      </c>
      <c r="U195" s="207"/>
      <c r="V195" s="239"/>
      <c r="W195" s="205"/>
      <c r="X195" s="205"/>
      <c r="Y195" s="227"/>
    </row>
    <row r="196" spans="1:25" s="64" customFormat="1" ht="16.5" customHeight="1" x14ac:dyDescent="0.3">
      <c r="A196" s="148">
        <v>188</v>
      </c>
      <c r="B196" s="65"/>
      <c r="C196" s="66"/>
      <c r="D196" s="186"/>
      <c r="E196" s="190"/>
      <c r="F196" s="138"/>
      <c r="G196" s="68"/>
      <c r="H196" s="67"/>
      <c r="I196" s="67"/>
      <c r="J196" s="138"/>
      <c r="K196" s="264"/>
      <c r="L196" s="136"/>
      <c r="M196" s="145" t="str">
        <f t="shared" si="22"/>
        <v/>
      </c>
      <c r="N196" s="145" t="str">
        <f t="shared" si="16"/>
        <v/>
      </c>
      <c r="O196" s="131" t="str">
        <f t="shared" si="17"/>
        <v/>
      </c>
      <c r="P196" s="150" t="b">
        <f t="shared" si="18"/>
        <v>0</v>
      </c>
      <c r="Q196" s="151" t="str">
        <f t="shared" si="19"/>
        <v>FALSCH</v>
      </c>
      <c r="R196" s="151" t="str">
        <f t="shared" si="20"/>
        <v>FALSCH</v>
      </c>
      <c r="S196" s="151" t="str">
        <f t="shared" si="21"/>
        <v>FALSCH</v>
      </c>
      <c r="T196" s="202" t="b">
        <f>IF(K196&lt;&gt;"",IF(VLOOKUP(K196,Wbw_List,3)="e",IF(AND(#REF!="Ja",#REF!="Ja"),"both",IF(#REF!="Ja","figures",IF(#REF!="Ja","free"))),VLOOKUP(VLOOKUP(K196,Wbw_List,3),Disziplinen,3)))</f>
        <v>0</v>
      </c>
      <c r="U196" s="207"/>
      <c r="V196" s="239"/>
      <c r="W196" s="205"/>
      <c r="X196" s="205"/>
      <c r="Y196" s="227"/>
    </row>
    <row r="197" spans="1:25" s="64" customFormat="1" ht="16.5" customHeight="1" x14ac:dyDescent="0.3">
      <c r="A197" s="148">
        <v>189</v>
      </c>
      <c r="B197" s="65"/>
      <c r="C197" s="66"/>
      <c r="D197" s="186"/>
      <c r="E197" s="190"/>
      <c r="F197" s="138"/>
      <c r="G197" s="68"/>
      <c r="H197" s="67"/>
      <c r="I197" s="67"/>
      <c r="J197" s="138"/>
      <c r="K197" s="264"/>
      <c r="L197" s="136"/>
      <c r="M197" s="145" t="str">
        <f t="shared" si="22"/>
        <v/>
      </c>
      <c r="N197" s="145" t="str">
        <f t="shared" si="16"/>
        <v/>
      </c>
      <c r="O197" s="131" t="str">
        <f t="shared" si="17"/>
        <v/>
      </c>
      <c r="P197" s="150" t="b">
        <f t="shared" si="18"/>
        <v>0</v>
      </c>
      <c r="Q197" s="151" t="str">
        <f t="shared" si="19"/>
        <v>FALSCH</v>
      </c>
      <c r="R197" s="151" t="str">
        <f t="shared" si="20"/>
        <v>FALSCH</v>
      </c>
      <c r="S197" s="151" t="str">
        <f t="shared" si="21"/>
        <v>FALSCH</v>
      </c>
      <c r="T197" s="202" t="b">
        <f>IF(K197&lt;&gt;"",IF(VLOOKUP(K197,Wbw_List,3)="e",IF(AND(#REF!="Ja",#REF!="Ja"),"both",IF(#REF!="Ja","figures",IF(#REF!="Ja","free"))),VLOOKUP(VLOOKUP(K197,Wbw_List,3),Disziplinen,3)))</f>
        <v>0</v>
      </c>
      <c r="U197" s="207"/>
      <c r="V197" s="239"/>
      <c r="W197" s="205"/>
      <c r="X197" s="205"/>
      <c r="Y197" s="227"/>
    </row>
    <row r="198" spans="1:25" s="64" customFormat="1" ht="16.5" customHeight="1" x14ac:dyDescent="0.3">
      <c r="A198" s="148">
        <v>190</v>
      </c>
      <c r="B198" s="65"/>
      <c r="C198" s="66"/>
      <c r="D198" s="186"/>
      <c r="E198" s="190"/>
      <c r="F198" s="138"/>
      <c r="G198" s="68"/>
      <c r="H198" s="67"/>
      <c r="I198" s="67"/>
      <c r="J198" s="138"/>
      <c r="K198" s="264"/>
      <c r="L198" s="136"/>
      <c r="M198" s="145" t="str">
        <f t="shared" si="22"/>
        <v/>
      </c>
      <c r="N198" s="145" t="str">
        <f t="shared" si="16"/>
        <v/>
      </c>
      <c r="O198" s="131" t="str">
        <f t="shared" si="17"/>
        <v/>
      </c>
      <c r="P198" s="150" t="b">
        <f t="shared" si="18"/>
        <v>0</v>
      </c>
      <c r="Q198" s="151" t="str">
        <f t="shared" si="19"/>
        <v>FALSCH</v>
      </c>
      <c r="R198" s="151" t="str">
        <f t="shared" si="20"/>
        <v>FALSCH</v>
      </c>
      <c r="S198" s="151" t="str">
        <f t="shared" si="21"/>
        <v>FALSCH</v>
      </c>
      <c r="T198" s="202" t="b">
        <f>IF(K198&lt;&gt;"",IF(VLOOKUP(K198,Wbw_List,3)="e",IF(AND(#REF!="Ja",#REF!="Ja"),"both",IF(#REF!="Ja","figures",IF(#REF!="Ja","free"))),VLOOKUP(VLOOKUP(K198,Wbw_List,3),Disziplinen,3)))</f>
        <v>0</v>
      </c>
      <c r="U198" s="207"/>
      <c r="V198" s="239"/>
      <c r="W198" s="205"/>
      <c r="X198" s="205"/>
      <c r="Y198" s="227"/>
    </row>
    <row r="199" spans="1:25" s="64" customFormat="1" ht="16.5" customHeight="1" x14ac:dyDescent="0.3">
      <c r="A199" s="148">
        <v>191</v>
      </c>
      <c r="B199" s="65"/>
      <c r="C199" s="66"/>
      <c r="D199" s="186"/>
      <c r="E199" s="190"/>
      <c r="F199" s="138"/>
      <c r="G199" s="68"/>
      <c r="H199" s="67"/>
      <c r="I199" s="67"/>
      <c r="J199" s="138"/>
      <c r="K199" s="264"/>
      <c r="L199" s="136"/>
      <c r="M199" s="145" t="str">
        <f t="shared" si="22"/>
        <v/>
      </c>
      <c r="N199" s="145" t="str">
        <f t="shared" si="16"/>
        <v/>
      </c>
      <c r="O199" s="131" t="str">
        <f t="shared" si="17"/>
        <v/>
      </c>
      <c r="P199" s="150" t="b">
        <f t="shared" si="18"/>
        <v>0</v>
      </c>
      <c r="Q199" s="151" t="str">
        <f t="shared" si="19"/>
        <v>FALSCH</v>
      </c>
      <c r="R199" s="151" t="str">
        <f t="shared" si="20"/>
        <v>FALSCH</v>
      </c>
      <c r="S199" s="151" t="str">
        <f t="shared" si="21"/>
        <v>FALSCH</v>
      </c>
      <c r="T199" s="202" t="b">
        <f>IF(K199&lt;&gt;"",IF(VLOOKUP(K199,Wbw_List,3)="e",IF(AND(#REF!="Ja",#REF!="Ja"),"both",IF(#REF!="Ja","figures",IF(#REF!="Ja","free"))),VLOOKUP(VLOOKUP(K199,Wbw_List,3),Disziplinen,3)))</f>
        <v>0</v>
      </c>
      <c r="U199" s="207"/>
      <c r="V199" s="239"/>
      <c r="W199" s="205"/>
      <c r="X199" s="205"/>
      <c r="Y199" s="227"/>
    </row>
    <row r="200" spans="1:25" s="64" customFormat="1" ht="16.5" customHeight="1" x14ac:dyDescent="0.3">
      <c r="A200" s="148">
        <v>192</v>
      </c>
      <c r="B200" s="65"/>
      <c r="C200" s="66"/>
      <c r="D200" s="186"/>
      <c r="E200" s="190"/>
      <c r="F200" s="138"/>
      <c r="G200" s="68"/>
      <c r="H200" s="67"/>
      <c r="I200" s="67"/>
      <c r="J200" s="138"/>
      <c r="K200" s="264"/>
      <c r="L200" s="136"/>
      <c r="M200" s="145" t="str">
        <f t="shared" si="22"/>
        <v/>
      </c>
      <c r="N200" s="145" t="str">
        <f t="shared" si="16"/>
        <v/>
      </c>
      <c r="O200" s="131" t="str">
        <f t="shared" si="17"/>
        <v/>
      </c>
      <c r="P200" s="150" t="b">
        <f t="shared" si="18"/>
        <v>0</v>
      </c>
      <c r="Q200" s="151" t="str">
        <f t="shared" si="19"/>
        <v>FALSCH</v>
      </c>
      <c r="R200" s="151" t="str">
        <f t="shared" si="20"/>
        <v>FALSCH</v>
      </c>
      <c r="S200" s="151" t="str">
        <f t="shared" si="21"/>
        <v>FALSCH</v>
      </c>
      <c r="T200" s="202" t="b">
        <f>IF(K200&lt;&gt;"",IF(VLOOKUP(K200,Wbw_List,3)="e",IF(AND(#REF!="Ja",#REF!="Ja"),"both",IF(#REF!="Ja","figures",IF(#REF!="Ja","free"))),VLOOKUP(VLOOKUP(K200,Wbw_List,3),Disziplinen,3)))</f>
        <v>0</v>
      </c>
      <c r="U200" s="207"/>
      <c r="V200" s="239"/>
      <c r="W200" s="205"/>
      <c r="X200" s="205"/>
      <c r="Y200" s="227"/>
    </row>
    <row r="201" spans="1:25" s="64" customFormat="1" ht="16.5" customHeight="1" x14ac:dyDescent="0.3">
      <c r="A201" s="148">
        <v>193</v>
      </c>
      <c r="B201" s="65"/>
      <c r="C201" s="66"/>
      <c r="D201" s="186"/>
      <c r="E201" s="190"/>
      <c r="F201" s="138"/>
      <c r="G201" s="68"/>
      <c r="H201" s="67"/>
      <c r="I201" s="67"/>
      <c r="J201" s="138"/>
      <c r="K201" s="264"/>
      <c r="L201" s="136"/>
      <c r="M201" s="145" t="str">
        <f t="shared" si="22"/>
        <v/>
      </c>
      <c r="N201" s="145" t="str">
        <f t="shared" ref="N201:N264" si="23">IF(F201&lt;&gt;"",VLOOKUP(F201,Verband,2,FALSE),"")</f>
        <v/>
      </c>
      <c r="O201" s="131" t="str">
        <f t="shared" ref="O201:O264" si="24">IF(K201&lt;&gt;"",VLOOKUP(K201,Wbw_List,2,FALSE),"")</f>
        <v/>
      </c>
      <c r="P201" s="150" t="b">
        <f t="shared" ref="P201:P264" si="25">IF(K201&lt;&gt;"",VLOOKUP(K201,Wbw_List,5))</f>
        <v>0</v>
      </c>
      <c r="Q201" s="151" t="str">
        <f t="shared" ref="Q201:Q264" si="26">IF(B201&lt;&gt;"",C201&amp;" "&amp;B201,"FALSCH")</f>
        <v>FALSCH</v>
      </c>
      <c r="R201" s="151" t="str">
        <f t="shared" ref="R201:R264" si="27">IF(E201&lt;&gt;"",IFERROR(VLOOKUP(E201,ListOfClubs,1,FALSE),E201),"FALSCH")</f>
        <v>FALSCH</v>
      </c>
      <c r="S201" s="151" t="str">
        <f t="shared" ref="S201:S264" si="28">IF(F201&lt;&gt;"",F201,"FALSCH")</f>
        <v>FALSCH</v>
      </c>
      <c r="T201" s="202" t="b">
        <f>IF(K201&lt;&gt;"",IF(VLOOKUP(K201,Wbw_List,3)="e",IF(AND(#REF!="Ja",#REF!="Ja"),"both",IF(#REF!="Ja","figures",IF(#REF!="Ja","free"))),VLOOKUP(VLOOKUP(K201,Wbw_List,3),Disziplinen,3)))</f>
        <v>0</v>
      </c>
      <c r="U201" s="207"/>
      <c r="V201" s="239"/>
      <c r="W201" s="205"/>
      <c r="X201" s="205"/>
      <c r="Y201" s="227"/>
    </row>
    <row r="202" spans="1:25" s="64" customFormat="1" ht="16.5" customHeight="1" x14ac:dyDescent="0.3">
      <c r="A202" s="148">
        <v>194</v>
      </c>
      <c r="B202" s="65"/>
      <c r="C202" s="66"/>
      <c r="D202" s="186"/>
      <c r="E202" s="190"/>
      <c r="F202" s="138"/>
      <c r="G202" s="68"/>
      <c r="H202" s="67"/>
      <c r="I202" s="67"/>
      <c r="J202" s="138"/>
      <c r="K202" s="264"/>
      <c r="L202" s="136"/>
      <c r="M202" s="145" t="str">
        <f t="shared" si="22"/>
        <v/>
      </c>
      <c r="N202" s="145" t="str">
        <f t="shared" si="23"/>
        <v/>
      </c>
      <c r="O202" s="131" t="str">
        <f t="shared" si="24"/>
        <v/>
      </c>
      <c r="P202" s="150" t="b">
        <f t="shared" si="25"/>
        <v>0</v>
      </c>
      <c r="Q202" s="151" t="str">
        <f t="shared" si="26"/>
        <v>FALSCH</v>
      </c>
      <c r="R202" s="151" t="str">
        <f t="shared" si="27"/>
        <v>FALSCH</v>
      </c>
      <c r="S202" s="151" t="str">
        <f t="shared" si="28"/>
        <v>FALSCH</v>
      </c>
      <c r="T202" s="202" t="b">
        <f>IF(K202&lt;&gt;"",IF(VLOOKUP(K202,Wbw_List,3)="e",IF(AND(#REF!="Ja",#REF!="Ja"),"both",IF(#REF!="Ja","figures",IF(#REF!="Ja","free"))),VLOOKUP(VLOOKUP(K202,Wbw_List,3),Disziplinen,3)))</f>
        <v>0</v>
      </c>
      <c r="U202" s="207"/>
      <c r="V202" s="239"/>
      <c r="W202" s="205"/>
      <c r="X202" s="205"/>
      <c r="Y202" s="227"/>
    </row>
    <row r="203" spans="1:25" s="64" customFormat="1" ht="16.5" customHeight="1" x14ac:dyDescent="0.3">
      <c r="A203" s="148">
        <v>195</v>
      </c>
      <c r="B203" s="65"/>
      <c r="C203" s="66"/>
      <c r="D203" s="186"/>
      <c r="E203" s="190"/>
      <c r="F203" s="138"/>
      <c r="G203" s="68"/>
      <c r="H203" s="67"/>
      <c r="I203" s="67"/>
      <c r="J203" s="138"/>
      <c r="K203" s="264"/>
      <c r="L203" s="136"/>
      <c r="M203" s="145" t="str">
        <f t="shared" si="22"/>
        <v/>
      </c>
      <c r="N203" s="145" t="str">
        <f t="shared" si="23"/>
        <v/>
      </c>
      <c r="O203" s="131" t="str">
        <f t="shared" si="24"/>
        <v/>
      </c>
      <c r="P203" s="150" t="b">
        <f t="shared" si="25"/>
        <v>0</v>
      </c>
      <c r="Q203" s="151" t="str">
        <f t="shared" si="26"/>
        <v>FALSCH</v>
      </c>
      <c r="R203" s="151" t="str">
        <f t="shared" si="27"/>
        <v>FALSCH</v>
      </c>
      <c r="S203" s="151" t="str">
        <f t="shared" si="28"/>
        <v>FALSCH</v>
      </c>
      <c r="T203" s="202" t="b">
        <f>IF(K203&lt;&gt;"",IF(VLOOKUP(K203,Wbw_List,3)="e",IF(AND(#REF!="Ja",#REF!="Ja"),"both",IF(#REF!="Ja","figures",IF(#REF!="Ja","free"))),VLOOKUP(VLOOKUP(K203,Wbw_List,3),Disziplinen,3)))</f>
        <v>0</v>
      </c>
      <c r="U203" s="207"/>
      <c r="V203" s="239"/>
      <c r="W203" s="205"/>
      <c r="X203" s="205"/>
      <c r="Y203" s="227"/>
    </row>
    <row r="204" spans="1:25" s="64" customFormat="1" ht="16.5" customHeight="1" x14ac:dyDescent="0.3">
      <c r="A204" s="148">
        <v>196</v>
      </c>
      <c r="B204" s="65"/>
      <c r="C204" s="66"/>
      <c r="D204" s="186"/>
      <c r="E204" s="190"/>
      <c r="F204" s="138"/>
      <c r="G204" s="68"/>
      <c r="H204" s="67"/>
      <c r="I204" s="67"/>
      <c r="J204" s="138"/>
      <c r="K204" s="264"/>
      <c r="L204" s="136"/>
      <c r="M204" s="145" t="str">
        <f t="shared" si="22"/>
        <v/>
      </c>
      <c r="N204" s="145" t="str">
        <f t="shared" si="23"/>
        <v/>
      </c>
      <c r="O204" s="131" t="str">
        <f t="shared" si="24"/>
        <v/>
      </c>
      <c r="P204" s="150" t="b">
        <f t="shared" si="25"/>
        <v>0</v>
      </c>
      <c r="Q204" s="151" t="str">
        <f t="shared" si="26"/>
        <v>FALSCH</v>
      </c>
      <c r="R204" s="151" t="str">
        <f t="shared" si="27"/>
        <v>FALSCH</v>
      </c>
      <c r="S204" s="151" t="str">
        <f t="shared" si="28"/>
        <v>FALSCH</v>
      </c>
      <c r="T204" s="202" t="b">
        <f>IF(K204&lt;&gt;"",IF(VLOOKUP(K204,Wbw_List,3)="e",IF(AND(#REF!="Ja",#REF!="Ja"),"both",IF(#REF!="Ja","figures",IF(#REF!="Ja","free"))),VLOOKUP(VLOOKUP(K204,Wbw_List,3),Disziplinen,3)))</f>
        <v>0</v>
      </c>
      <c r="U204" s="207"/>
      <c r="V204" s="239"/>
      <c r="W204" s="205"/>
      <c r="X204" s="205"/>
      <c r="Y204" s="227"/>
    </row>
    <row r="205" spans="1:25" s="64" customFormat="1" ht="16.5" customHeight="1" x14ac:dyDescent="0.3">
      <c r="A205" s="148">
        <v>197</v>
      </c>
      <c r="B205" s="65"/>
      <c r="C205" s="66"/>
      <c r="D205" s="186"/>
      <c r="E205" s="190"/>
      <c r="F205" s="138"/>
      <c r="G205" s="68"/>
      <c r="H205" s="67"/>
      <c r="I205" s="67"/>
      <c r="J205" s="138"/>
      <c r="K205" s="264"/>
      <c r="L205" s="136"/>
      <c r="M205" s="145" t="str">
        <f t="shared" si="22"/>
        <v/>
      </c>
      <c r="N205" s="145" t="str">
        <f t="shared" si="23"/>
        <v/>
      </c>
      <c r="O205" s="131" t="str">
        <f t="shared" si="24"/>
        <v/>
      </c>
      <c r="P205" s="150" t="b">
        <f t="shared" si="25"/>
        <v>0</v>
      </c>
      <c r="Q205" s="151" t="str">
        <f t="shared" si="26"/>
        <v>FALSCH</v>
      </c>
      <c r="R205" s="151" t="str">
        <f t="shared" si="27"/>
        <v>FALSCH</v>
      </c>
      <c r="S205" s="151" t="str">
        <f t="shared" si="28"/>
        <v>FALSCH</v>
      </c>
      <c r="T205" s="202" t="b">
        <f>IF(K205&lt;&gt;"",IF(VLOOKUP(K205,Wbw_List,3)="e",IF(AND(#REF!="Ja",#REF!="Ja"),"both",IF(#REF!="Ja","figures",IF(#REF!="Ja","free"))),VLOOKUP(VLOOKUP(K205,Wbw_List,3),Disziplinen,3)))</f>
        <v>0</v>
      </c>
      <c r="U205" s="207"/>
      <c r="V205" s="239"/>
      <c r="W205" s="205"/>
      <c r="X205" s="205"/>
      <c r="Y205" s="227"/>
    </row>
    <row r="206" spans="1:25" s="64" customFormat="1" ht="16.5" customHeight="1" x14ac:dyDescent="0.3">
      <c r="A206" s="148">
        <v>198</v>
      </c>
      <c r="B206" s="65"/>
      <c r="C206" s="66"/>
      <c r="D206" s="186"/>
      <c r="E206" s="190"/>
      <c r="F206" s="138"/>
      <c r="G206" s="68"/>
      <c r="H206" s="67"/>
      <c r="I206" s="67"/>
      <c r="J206" s="138"/>
      <c r="K206" s="264"/>
      <c r="L206" s="136"/>
      <c r="M206" s="145" t="str">
        <f t="shared" si="22"/>
        <v/>
      </c>
      <c r="N206" s="145" t="str">
        <f t="shared" si="23"/>
        <v/>
      </c>
      <c r="O206" s="131" t="str">
        <f t="shared" si="24"/>
        <v/>
      </c>
      <c r="P206" s="150" t="b">
        <f t="shared" si="25"/>
        <v>0</v>
      </c>
      <c r="Q206" s="151" t="str">
        <f t="shared" si="26"/>
        <v>FALSCH</v>
      </c>
      <c r="R206" s="151" t="str">
        <f t="shared" si="27"/>
        <v>FALSCH</v>
      </c>
      <c r="S206" s="151" t="str">
        <f t="shared" si="28"/>
        <v>FALSCH</v>
      </c>
      <c r="T206" s="202" t="b">
        <f>IF(K206&lt;&gt;"",IF(VLOOKUP(K206,Wbw_List,3)="e",IF(AND(#REF!="Ja",#REF!="Ja"),"both",IF(#REF!="Ja","figures",IF(#REF!="Ja","free"))),VLOOKUP(VLOOKUP(K206,Wbw_List,3),Disziplinen,3)))</f>
        <v>0</v>
      </c>
      <c r="U206" s="207"/>
      <c r="V206" s="239"/>
      <c r="W206" s="205"/>
      <c r="X206" s="205"/>
      <c r="Y206" s="227"/>
    </row>
    <row r="207" spans="1:25" s="64" customFormat="1" ht="16.5" customHeight="1" x14ac:dyDescent="0.3">
      <c r="A207" s="148">
        <v>199</v>
      </c>
      <c r="B207" s="65"/>
      <c r="C207" s="66"/>
      <c r="D207" s="186"/>
      <c r="E207" s="190"/>
      <c r="F207" s="138"/>
      <c r="G207" s="68"/>
      <c r="H207" s="67"/>
      <c r="I207" s="67"/>
      <c r="J207" s="138"/>
      <c r="K207" s="264"/>
      <c r="L207" s="136"/>
      <c r="M207" s="145" t="str">
        <f t="shared" si="22"/>
        <v/>
      </c>
      <c r="N207" s="145" t="str">
        <f t="shared" si="23"/>
        <v/>
      </c>
      <c r="O207" s="131" t="str">
        <f t="shared" si="24"/>
        <v/>
      </c>
      <c r="P207" s="150" t="b">
        <f t="shared" si="25"/>
        <v>0</v>
      </c>
      <c r="Q207" s="151" t="str">
        <f t="shared" si="26"/>
        <v>FALSCH</v>
      </c>
      <c r="R207" s="151" t="str">
        <f t="shared" si="27"/>
        <v>FALSCH</v>
      </c>
      <c r="S207" s="151" t="str">
        <f t="shared" si="28"/>
        <v>FALSCH</v>
      </c>
      <c r="T207" s="202" t="b">
        <f>IF(K207&lt;&gt;"",IF(VLOOKUP(K207,Wbw_List,3)="e",IF(AND(#REF!="Ja",#REF!="Ja"),"both",IF(#REF!="Ja","figures",IF(#REF!="Ja","free"))),VLOOKUP(VLOOKUP(K207,Wbw_List,3),Disziplinen,3)))</f>
        <v>0</v>
      </c>
      <c r="U207" s="207"/>
      <c r="V207" s="239"/>
      <c r="W207" s="205"/>
      <c r="X207" s="205"/>
      <c r="Y207" s="227"/>
    </row>
    <row r="208" spans="1:25" s="64" customFormat="1" ht="16.5" customHeight="1" x14ac:dyDescent="0.3">
      <c r="A208" s="148">
        <v>200</v>
      </c>
      <c r="B208" s="65"/>
      <c r="C208" s="66"/>
      <c r="D208" s="186"/>
      <c r="E208" s="190"/>
      <c r="F208" s="138"/>
      <c r="G208" s="68"/>
      <c r="H208" s="67"/>
      <c r="I208" s="67"/>
      <c r="J208" s="138"/>
      <c r="K208" s="264"/>
      <c r="L208" s="136"/>
      <c r="M208" s="145" t="str">
        <f t="shared" si="22"/>
        <v/>
      </c>
      <c r="N208" s="145" t="str">
        <f t="shared" si="23"/>
        <v/>
      </c>
      <c r="O208" s="131" t="str">
        <f t="shared" si="24"/>
        <v/>
      </c>
      <c r="P208" s="150" t="b">
        <f t="shared" si="25"/>
        <v>0</v>
      </c>
      <c r="Q208" s="151" t="str">
        <f t="shared" si="26"/>
        <v>FALSCH</v>
      </c>
      <c r="R208" s="151" t="str">
        <f t="shared" si="27"/>
        <v>FALSCH</v>
      </c>
      <c r="S208" s="151" t="str">
        <f t="shared" si="28"/>
        <v>FALSCH</v>
      </c>
      <c r="T208" s="202" t="b">
        <f>IF(K208&lt;&gt;"",IF(VLOOKUP(K208,Wbw_List,3)="e",IF(AND(#REF!="Ja",#REF!="Ja"),"both",IF(#REF!="Ja","figures",IF(#REF!="Ja","free"))),VLOOKUP(VLOOKUP(K208,Wbw_List,3),Disziplinen,3)))</f>
        <v>0</v>
      </c>
      <c r="U208" s="207"/>
      <c r="V208" s="239"/>
      <c r="W208" s="205"/>
      <c r="X208" s="205"/>
      <c r="Y208" s="227"/>
    </row>
    <row r="209" spans="1:25" s="64" customFormat="1" ht="16.5" customHeight="1" x14ac:dyDescent="0.3">
      <c r="A209" s="148">
        <v>201</v>
      </c>
      <c r="B209" s="65"/>
      <c r="C209" s="66"/>
      <c r="D209" s="186"/>
      <c r="E209" s="190"/>
      <c r="F209" s="138"/>
      <c r="G209" s="68"/>
      <c r="H209" s="67"/>
      <c r="I209" s="67"/>
      <c r="J209" s="138"/>
      <c r="K209" s="264"/>
      <c r="L209" s="194"/>
      <c r="M209" s="145" t="str">
        <f t="shared" si="22"/>
        <v/>
      </c>
      <c r="N209" s="145" t="str">
        <f t="shared" si="23"/>
        <v/>
      </c>
      <c r="O209" s="131" t="str">
        <f t="shared" si="24"/>
        <v/>
      </c>
      <c r="P209" s="150" t="b">
        <f t="shared" si="25"/>
        <v>0</v>
      </c>
      <c r="Q209" s="151" t="str">
        <f t="shared" si="26"/>
        <v>FALSCH</v>
      </c>
      <c r="R209" s="151" t="str">
        <f t="shared" si="27"/>
        <v>FALSCH</v>
      </c>
      <c r="S209" s="151" t="str">
        <f t="shared" si="28"/>
        <v>FALSCH</v>
      </c>
      <c r="T209" s="202" t="b">
        <f>IF(K209&lt;&gt;"",IF(VLOOKUP(K209,Wbw_List,3)="e",IF(AND(#REF!="Ja",#REF!="Ja"),"both",IF(#REF!="Ja","figures",IF(#REF!="Ja","free"))),VLOOKUP(VLOOKUP(K209,Wbw_List,3),Disziplinen,3)))</f>
        <v>0</v>
      </c>
      <c r="U209" s="207"/>
      <c r="V209" s="239"/>
      <c r="W209" s="205"/>
      <c r="X209" s="205"/>
      <c r="Y209" s="227"/>
    </row>
    <row r="210" spans="1:25" s="64" customFormat="1" ht="16.5" customHeight="1" x14ac:dyDescent="0.3">
      <c r="A210" s="148">
        <v>202</v>
      </c>
      <c r="B210" s="65"/>
      <c r="C210" s="66"/>
      <c r="D210" s="186"/>
      <c r="E210" s="190"/>
      <c r="F210" s="138"/>
      <c r="G210" s="68"/>
      <c r="H210" s="67"/>
      <c r="I210" s="67"/>
      <c r="J210" s="138"/>
      <c r="K210" s="264"/>
      <c r="L210" s="194"/>
      <c r="M210" s="145" t="str">
        <f t="shared" si="22"/>
        <v/>
      </c>
      <c r="N210" s="145" t="str">
        <f t="shared" si="23"/>
        <v/>
      </c>
      <c r="O210" s="131" t="str">
        <f t="shared" si="24"/>
        <v/>
      </c>
      <c r="P210" s="150" t="b">
        <f t="shared" si="25"/>
        <v>0</v>
      </c>
      <c r="Q210" s="151" t="str">
        <f t="shared" si="26"/>
        <v>FALSCH</v>
      </c>
      <c r="R210" s="151" t="str">
        <f t="shared" si="27"/>
        <v>FALSCH</v>
      </c>
      <c r="S210" s="151" t="str">
        <f t="shared" si="28"/>
        <v>FALSCH</v>
      </c>
      <c r="T210" s="202" t="b">
        <f>IF(K210&lt;&gt;"",IF(VLOOKUP(K210,Wbw_List,3)="e",IF(AND(#REF!="Ja",#REF!="Ja"),"both",IF(#REF!="Ja","figures",IF(#REF!="Ja","free"))),VLOOKUP(VLOOKUP(K210,Wbw_List,3),Disziplinen,3)))</f>
        <v>0</v>
      </c>
      <c r="U210" s="207"/>
      <c r="V210" s="239"/>
      <c r="W210" s="205"/>
      <c r="X210" s="205"/>
      <c r="Y210" s="227"/>
    </row>
    <row r="211" spans="1:25" s="64" customFormat="1" ht="16.5" customHeight="1" x14ac:dyDescent="0.3">
      <c r="A211" s="148">
        <v>203</v>
      </c>
      <c r="B211" s="65"/>
      <c r="C211" s="66"/>
      <c r="D211" s="186"/>
      <c r="E211" s="190"/>
      <c r="F211" s="138"/>
      <c r="G211" s="68"/>
      <c r="H211" s="67"/>
      <c r="I211" s="67"/>
      <c r="J211" s="138"/>
      <c r="K211" s="264"/>
      <c r="L211" s="136"/>
      <c r="M211" s="145" t="str">
        <f t="shared" si="22"/>
        <v/>
      </c>
      <c r="N211" s="145" t="str">
        <f t="shared" si="23"/>
        <v/>
      </c>
      <c r="O211" s="131" t="str">
        <f t="shared" si="24"/>
        <v/>
      </c>
      <c r="P211" s="150" t="b">
        <f t="shared" si="25"/>
        <v>0</v>
      </c>
      <c r="Q211" s="151" t="str">
        <f t="shared" si="26"/>
        <v>FALSCH</v>
      </c>
      <c r="R211" s="151" t="str">
        <f t="shared" si="27"/>
        <v>FALSCH</v>
      </c>
      <c r="S211" s="151" t="str">
        <f t="shared" si="28"/>
        <v>FALSCH</v>
      </c>
      <c r="T211" s="202" t="b">
        <f>IF(K211&lt;&gt;"",IF(VLOOKUP(K211,Wbw_List,3)="e",IF(AND(#REF!="Ja",#REF!="Ja"),"both",IF(#REF!="Ja","figures",IF(#REF!="Ja","free"))),VLOOKUP(VLOOKUP(K211,Wbw_List,3),Disziplinen,3)))</f>
        <v>0</v>
      </c>
      <c r="U211" s="207"/>
      <c r="V211" s="239"/>
      <c r="W211" s="205"/>
      <c r="X211" s="205"/>
      <c r="Y211" s="227"/>
    </row>
    <row r="212" spans="1:25" s="64" customFormat="1" ht="16.5" customHeight="1" x14ac:dyDescent="0.3">
      <c r="A212" s="148">
        <v>204</v>
      </c>
      <c r="B212" s="65"/>
      <c r="C212" s="66"/>
      <c r="D212" s="186"/>
      <c r="E212" s="190"/>
      <c r="F212" s="138"/>
      <c r="G212" s="68"/>
      <c r="H212" s="67"/>
      <c r="I212" s="67"/>
      <c r="J212" s="138"/>
      <c r="K212" s="264"/>
      <c r="L212" s="136"/>
      <c r="M212" s="145" t="str">
        <f t="shared" si="22"/>
        <v/>
      </c>
      <c r="N212" s="145" t="str">
        <f t="shared" si="23"/>
        <v/>
      </c>
      <c r="O212" s="131" t="str">
        <f t="shared" si="24"/>
        <v/>
      </c>
      <c r="P212" s="150" t="b">
        <f t="shared" si="25"/>
        <v>0</v>
      </c>
      <c r="Q212" s="151" t="str">
        <f t="shared" si="26"/>
        <v>FALSCH</v>
      </c>
      <c r="R212" s="151" t="str">
        <f t="shared" si="27"/>
        <v>FALSCH</v>
      </c>
      <c r="S212" s="151" t="str">
        <f t="shared" si="28"/>
        <v>FALSCH</v>
      </c>
      <c r="T212" s="202" t="b">
        <f>IF(K212&lt;&gt;"",IF(VLOOKUP(K212,Wbw_List,3)="e",IF(AND(#REF!="Ja",#REF!="Ja"),"both",IF(#REF!="Ja","figures",IF(#REF!="Ja","free"))),VLOOKUP(VLOOKUP(K212,Wbw_List,3),Disziplinen,3)))</f>
        <v>0</v>
      </c>
      <c r="U212" s="207"/>
      <c r="V212" s="239"/>
      <c r="W212" s="205"/>
      <c r="X212" s="205"/>
      <c r="Y212" s="227"/>
    </row>
    <row r="213" spans="1:25" s="64" customFormat="1" ht="16.5" customHeight="1" x14ac:dyDescent="0.3">
      <c r="A213" s="148">
        <v>205</v>
      </c>
      <c r="B213" s="65"/>
      <c r="C213" s="66"/>
      <c r="D213" s="186"/>
      <c r="E213" s="190"/>
      <c r="F213" s="138"/>
      <c r="G213" s="68"/>
      <c r="H213" s="67"/>
      <c r="I213" s="67"/>
      <c r="J213" s="138"/>
      <c r="K213" s="264"/>
      <c r="L213" s="136"/>
      <c r="M213" s="145" t="str">
        <f t="shared" si="22"/>
        <v/>
      </c>
      <c r="N213" s="145" t="str">
        <f t="shared" si="23"/>
        <v/>
      </c>
      <c r="O213" s="131" t="str">
        <f t="shared" si="24"/>
        <v/>
      </c>
      <c r="P213" s="150" t="b">
        <f t="shared" si="25"/>
        <v>0</v>
      </c>
      <c r="Q213" s="151" t="str">
        <f t="shared" si="26"/>
        <v>FALSCH</v>
      </c>
      <c r="R213" s="151" t="str">
        <f t="shared" si="27"/>
        <v>FALSCH</v>
      </c>
      <c r="S213" s="151" t="str">
        <f t="shared" si="28"/>
        <v>FALSCH</v>
      </c>
      <c r="T213" s="202" t="b">
        <f>IF(K213&lt;&gt;"",IF(VLOOKUP(K213,Wbw_List,3)="e",IF(AND(#REF!="Ja",#REF!="Ja"),"both",IF(#REF!="Ja","figures",IF(#REF!="Ja","free"))),VLOOKUP(VLOOKUP(K213,Wbw_List,3),Disziplinen,3)))</f>
        <v>0</v>
      </c>
      <c r="U213" s="207"/>
      <c r="V213" s="239"/>
      <c r="W213" s="205"/>
      <c r="X213" s="205"/>
      <c r="Y213" s="227"/>
    </row>
    <row r="214" spans="1:25" s="64" customFormat="1" ht="16.5" customHeight="1" x14ac:dyDescent="0.3">
      <c r="A214" s="148">
        <v>206</v>
      </c>
      <c r="B214" s="65"/>
      <c r="C214" s="66"/>
      <c r="D214" s="186"/>
      <c r="E214" s="190"/>
      <c r="F214" s="138"/>
      <c r="G214" s="68"/>
      <c r="H214" s="67"/>
      <c r="I214" s="67"/>
      <c r="J214" s="138"/>
      <c r="K214" s="264"/>
      <c r="L214" s="136"/>
      <c r="M214" s="145" t="str">
        <f t="shared" si="22"/>
        <v/>
      </c>
      <c r="N214" s="145" t="str">
        <f t="shared" si="23"/>
        <v/>
      </c>
      <c r="O214" s="131" t="str">
        <f t="shared" si="24"/>
        <v/>
      </c>
      <c r="P214" s="150" t="b">
        <f t="shared" si="25"/>
        <v>0</v>
      </c>
      <c r="Q214" s="151" t="str">
        <f t="shared" si="26"/>
        <v>FALSCH</v>
      </c>
      <c r="R214" s="151" t="str">
        <f t="shared" si="27"/>
        <v>FALSCH</v>
      </c>
      <c r="S214" s="151" t="str">
        <f t="shared" si="28"/>
        <v>FALSCH</v>
      </c>
      <c r="T214" s="202" t="b">
        <f>IF(K214&lt;&gt;"",IF(VLOOKUP(K214,Wbw_List,3)="e",IF(AND(#REF!="Ja",#REF!="Ja"),"both",IF(#REF!="Ja","figures",IF(#REF!="Ja","free"))),VLOOKUP(VLOOKUP(K214,Wbw_List,3),Disziplinen,3)))</f>
        <v>0</v>
      </c>
      <c r="U214" s="207"/>
      <c r="V214" s="239"/>
      <c r="W214" s="205"/>
      <c r="X214" s="205"/>
      <c r="Y214" s="227"/>
    </row>
    <row r="215" spans="1:25" s="64" customFormat="1" ht="16.5" customHeight="1" x14ac:dyDescent="0.3">
      <c r="A215" s="148">
        <v>207</v>
      </c>
      <c r="B215" s="65"/>
      <c r="C215" s="66"/>
      <c r="D215" s="186"/>
      <c r="E215" s="190"/>
      <c r="F215" s="138"/>
      <c r="G215" s="68"/>
      <c r="H215" s="67"/>
      <c r="I215" s="67"/>
      <c r="J215" s="138"/>
      <c r="K215" s="264"/>
      <c r="L215" s="136"/>
      <c r="M215" s="145" t="str">
        <f t="shared" si="22"/>
        <v/>
      </c>
      <c r="N215" s="145" t="str">
        <f t="shared" si="23"/>
        <v/>
      </c>
      <c r="O215" s="131" t="str">
        <f t="shared" si="24"/>
        <v/>
      </c>
      <c r="P215" s="150" t="b">
        <f t="shared" si="25"/>
        <v>0</v>
      </c>
      <c r="Q215" s="151" t="str">
        <f t="shared" si="26"/>
        <v>FALSCH</v>
      </c>
      <c r="R215" s="151" t="str">
        <f t="shared" si="27"/>
        <v>FALSCH</v>
      </c>
      <c r="S215" s="151" t="str">
        <f t="shared" si="28"/>
        <v>FALSCH</v>
      </c>
      <c r="T215" s="202" t="b">
        <f>IF(K215&lt;&gt;"",IF(VLOOKUP(K215,Wbw_List,3)="e",IF(AND(#REF!="Ja",#REF!="Ja"),"both",IF(#REF!="Ja","figures",IF(#REF!="Ja","free"))),VLOOKUP(VLOOKUP(K215,Wbw_List,3),Disziplinen,3)))</f>
        <v>0</v>
      </c>
      <c r="U215" s="207"/>
      <c r="V215" s="239"/>
      <c r="W215" s="205"/>
      <c r="X215" s="205"/>
      <c r="Y215" s="227"/>
    </row>
    <row r="216" spans="1:25" s="64" customFormat="1" ht="16.5" customHeight="1" x14ac:dyDescent="0.3">
      <c r="A216" s="148">
        <v>208</v>
      </c>
      <c r="B216" s="65"/>
      <c r="C216" s="66"/>
      <c r="D216" s="186"/>
      <c r="E216" s="190"/>
      <c r="F216" s="138"/>
      <c r="G216" s="68"/>
      <c r="H216" s="67"/>
      <c r="I216" s="67"/>
      <c r="J216" s="138"/>
      <c r="K216" s="264"/>
      <c r="L216" s="136"/>
      <c r="M216" s="145" t="str">
        <f t="shared" si="22"/>
        <v/>
      </c>
      <c r="N216" s="145" t="str">
        <f t="shared" si="23"/>
        <v/>
      </c>
      <c r="O216" s="131" t="str">
        <f t="shared" si="24"/>
        <v/>
      </c>
      <c r="P216" s="150" t="b">
        <f t="shared" si="25"/>
        <v>0</v>
      </c>
      <c r="Q216" s="151" t="str">
        <f t="shared" si="26"/>
        <v>FALSCH</v>
      </c>
      <c r="R216" s="151" t="str">
        <f t="shared" si="27"/>
        <v>FALSCH</v>
      </c>
      <c r="S216" s="151" t="str">
        <f t="shared" si="28"/>
        <v>FALSCH</v>
      </c>
      <c r="T216" s="202" t="b">
        <f>IF(K216&lt;&gt;"",IF(VLOOKUP(K216,Wbw_List,3)="e",IF(AND(#REF!="Ja",#REF!="Ja"),"both",IF(#REF!="Ja","figures",IF(#REF!="Ja","free"))),VLOOKUP(VLOOKUP(K216,Wbw_List,3),Disziplinen,3)))</f>
        <v>0</v>
      </c>
      <c r="U216" s="207"/>
      <c r="V216" s="239"/>
      <c r="W216" s="205"/>
      <c r="X216" s="205"/>
      <c r="Y216" s="227"/>
    </row>
    <row r="217" spans="1:25" s="64" customFormat="1" ht="16.5" customHeight="1" x14ac:dyDescent="0.3">
      <c r="A217" s="148">
        <v>209</v>
      </c>
      <c r="B217" s="65"/>
      <c r="C217" s="66"/>
      <c r="D217" s="186"/>
      <c r="E217" s="190"/>
      <c r="F217" s="138"/>
      <c r="G217" s="68"/>
      <c r="H217" s="67"/>
      <c r="I217" s="67"/>
      <c r="J217" s="138"/>
      <c r="K217" s="264"/>
      <c r="L217" s="136"/>
      <c r="M217" s="145" t="str">
        <f t="shared" si="22"/>
        <v/>
      </c>
      <c r="N217" s="145" t="str">
        <f t="shared" si="23"/>
        <v/>
      </c>
      <c r="O217" s="131" t="str">
        <f t="shared" si="24"/>
        <v/>
      </c>
      <c r="P217" s="150" t="b">
        <f t="shared" si="25"/>
        <v>0</v>
      </c>
      <c r="Q217" s="151" t="str">
        <f t="shared" si="26"/>
        <v>FALSCH</v>
      </c>
      <c r="R217" s="151" t="str">
        <f t="shared" si="27"/>
        <v>FALSCH</v>
      </c>
      <c r="S217" s="151" t="str">
        <f t="shared" si="28"/>
        <v>FALSCH</v>
      </c>
      <c r="T217" s="202" t="b">
        <f>IF(K217&lt;&gt;"",IF(VLOOKUP(K217,Wbw_List,3)="e",IF(AND(#REF!="Ja",#REF!="Ja"),"both",IF(#REF!="Ja","figures",IF(#REF!="Ja","free"))),VLOOKUP(VLOOKUP(K217,Wbw_List,3),Disziplinen,3)))</f>
        <v>0</v>
      </c>
      <c r="U217" s="207"/>
      <c r="V217" s="239"/>
      <c r="W217" s="205"/>
      <c r="X217" s="205"/>
      <c r="Y217" s="227"/>
    </row>
    <row r="218" spans="1:25" s="64" customFormat="1" ht="16.5" customHeight="1" x14ac:dyDescent="0.3">
      <c r="A218" s="148">
        <v>210</v>
      </c>
      <c r="B218" s="65"/>
      <c r="C218" s="66"/>
      <c r="D218" s="186"/>
      <c r="E218" s="190"/>
      <c r="F218" s="138"/>
      <c r="G218" s="68"/>
      <c r="H218" s="67"/>
      <c r="I218" s="67"/>
      <c r="J218" s="138"/>
      <c r="K218" s="264"/>
      <c r="L218" s="136"/>
      <c r="M218" s="145" t="str">
        <f t="shared" si="22"/>
        <v/>
      </c>
      <c r="N218" s="145" t="str">
        <f t="shared" si="23"/>
        <v/>
      </c>
      <c r="O218" s="131" t="str">
        <f t="shared" si="24"/>
        <v/>
      </c>
      <c r="P218" s="150" t="b">
        <f t="shared" si="25"/>
        <v>0</v>
      </c>
      <c r="Q218" s="151" t="str">
        <f t="shared" si="26"/>
        <v>FALSCH</v>
      </c>
      <c r="R218" s="151" t="str">
        <f t="shared" si="27"/>
        <v>FALSCH</v>
      </c>
      <c r="S218" s="151" t="str">
        <f t="shared" si="28"/>
        <v>FALSCH</v>
      </c>
      <c r="T218" s="202" t="b">
        <f>IF(K218&lt;&gt;"",IF(VLOOKUP(K218,Wbw_List,3)="e",IF(AND(#REF!="Ja",#REF!="Ja"),"both",IF(#REF!="Ja","figures",IF(#REF!="Ja","free"))),VLOOKUP(VLOOKUP(K218,Wbw_List,3),Disziplinen,3)))</f>
        <v>0</v>
      </c>
      <c r="U218" s="207"/>
      <c r="V218" s="239"/>
      <c r="W218" s="205"/>
      <c r="X218" s="205"/>
      <c r="Y218" s="227"/>
    </row>
    <row r="219" spans="1:25" s="64" customFormat="1" ht="16.5" customHeight="1" x14ac:dyDescent="0.3">
      <c r="A219" s="148">
        <v>211</v>
      </c>
      <c r="B219" s="65"/>
      <c r="C219" s="66"/>
      <c r="D219" s="186"/>
      <c r="E219" s="190"/>
      <c r="F219" s="138"/>
      <c r="G219" s="68"/>
      <c r="H219" s="67"/>
      <c r="I219" s="67"/>
      <c r="J219" s="138"/>
      <c r="K219" s="264"/>
      <c r="L219" s="136"/>
      <c r="M219" s="145" t="str">
        <f t="shared" si="22"/>
        <v/>
      </c>
      <c r="N219" s="145" t="str">
        <f t="shared" si="23"/>
        <v/>
      </c>
      <c r="O219" s="131" t="str">
        <f t="shared" si="24"/>
        <v/>
      </c>
      <c r="P219" s="150" t="b">
        <f t="shared" si="25"/>
        <v>0</v>
      </c>
      <c r="Q219" s="151" t="str">
        <f t="shared" si="26"/>
        <v>FALSCH</v>
      </c>
      <c r="R219" s="151" t="str">
        <f t="shared" si="27"/>
        <v>FALSCH</v>
      </c>
      <c r="S219" s="151" t="str">
        <f t="shared" si="28"/>
        <v>FALSCH</v>
      </c>
      <c r="T219" s="202" t="b">
        <f>IF(K219&lt;&gt;"",IF(VLOOKUP(K219,Wbw_List,3)="e",IF(AND(#REF!="Ja",#REF!="Ja"),"both",IF(#REF!="Ja","figures",IF(#REF!="Ja","free"))),VLOOKUP(VLOOKUP(K219,Wbw_List,3),Disziplinen,3)))</f>
        <v>0</v>
      </c>
      <c r="U219" s="207"/>
      <c r="V219" s="239"/>
      <c r="W219" s="205"/>
      <c r="X219" s="205"/>
      <c r="Y219" s="227"/>
    </row>
    <row r="220" spans="1:25" s="64" customFormat="1" ht="16.5" customHeight="1" x14ac:dyDescent="0.3">
      <c r="A220" s="148">
        <v>212</v>
      </c>
      <c r="B220" s="65"/>
      <c r="C220" s="66"/>
      <c r="D220" s="186"/>
      <c r="E220" s="190"/>
      <c r="F220" s="138"/>
      <c r="G220" s="68"/>
      <c r="H220" s="67"/>
      <c r="I220" s="67"/>
      <c r="J220" s="138"/>
      <c r="K220" s="264"/>
      <c r="L220" s="136"/>
      <c r="M220" s="145" t="str">
        <f t="shared" si="22"/>
        <v/>
      </c>
      <c r="N220" s="145" t="str">
        <f t="shared" si="23"/>
        <v/>
      </c>
      <c r="O220" s="131" t="str">
        <f t="shared" si="24"/>
        <v/>
      </c>
      <c r="P220" s="150" t="b">
        <f t="shared" si="25"/>
        <v>0</v>
      </c>
      <c r="Q220" s="151" t="str">
        <f t="shared" si="26"/>
        <v>FALSCH</v>
      </c>
      <c r="R220" s="151" t="str">
        <f t="shared" si="27"/>
        <v>FALSCH</v>
      </c>
      <c r="S220" s="151" t="str">
        <f t="shared" si="28"/>
        <v>FALSCH</v>
      </c>
      <c r="T220" s="202" t="b">
        <f>IF(K220&lt;&gt;"",IF(VLOOKUP(K220,Wbw_List,3)="e",IF(AND(#REF!="Ja",#REF!="Ja"),"both",IF(#REF!="Ja","figures",IF(#REF!="Ja","free"))),VLOOKUP(VLOOKUP(K220,Wbw_List,3),Disziplinen,3)))</f>
        <v>0</v>
      </c>
      <c r="U220" s="207"/>
      <c r="V220" s="239"/>
      <c r="W220" s="205"/>
      <c r="X220" s="205"/>
      <c r="Y220" s="227"/>
    </row>
    <row r="221" spans="1:25" s="64" customFormat="1" ht="16.5" customHeight="1" x14ac:dyDescent="0.3">
      <c r="A221" s="148">
        <v>213</v>
      </c>
      <c r="B221" s="65"/>
      <c r="C221" s="66"/>
      <c r="D221" s="186"/>
      <c r="E221" s="190"/>
      <c r="F221" s="138"/>
      <c r="G221" s="68"/>
      <c r="H221" s="67"/>
      <c r="I221" s="67"/>
      <c r="J221" s="138"/>
      <c r="K221" s="264"/>
      <c r="L221" s="136"/>
      <c r="M221" s="145" t="str">
        <f t="shared" si="22"/>
        <v/>
      </c>
      <c r="N221" s="145" t="str">
        <f t="shared" si="23"/>
        <v/>
      </c>
      <c r="O221" s="131" t="str">
        <f t="shared" si="24"/>
        <v/>
      </c>
      <c r="P221" s="150" t="b">
        <f t="shared" si="25"/>
        <v>0</v>
      </c>
      <c r="Q221" s="151" t="str">
        <f t="shared" si="26"/>
        <v>FALSCH</v>
      </c>
      <c r="R221" s="151" t="str">
        <f t="shared" si="27"/>
        <v>FALSCH</v>
      </c>
      <c r="S221" s="151" t="str">
        <f t="shared" si="28"/>
        <v>FALSCH</v>
      </c>
      <c r="T221" s="202" t="b">
        <f>IF(K221&lt;&gt;"",IF(VLOOKUP(K221,Wbw_List,3)="e",IF(AND(#REF!="Ja",#REF!="Ja"),"both",IF(#REF!="Ja","figures",IF(#REF!="Ja","free"))),VLOOKUP(VLOOKUP(K221,Wbw_List,3),Disziplinen,3)))</f>
        <v>0</v>
      </c>
      <c r="U221" s="207"/>
      <c r="V221" s="239"/>
      <c r="W221" s="205"/>
      <c r="X221" s="205"/>
      <c r="Y221" s="227"/>
    </row>
    <row r="222" spans="1:25" s="64" customFormat="1" ht="16.5" customHeight="1" x14ac:dyDescent="0.3">
      <c r="A222" s="148">
        <v>214</v>
      </c>
      <c r="B222" s="65"/>
      <c r="C222" s="66"/>
      <c r="D222" s="186"/>
      <c r="E222" s="190"/>
      <c r="F222" s="138"/>
      <c r="G222" s="68"/>
      <c r="H222" s="67"/>
      <c r="I222" s="67"/>
      <c r="J222" s="138"/>
      <c r="K222" s="264"/>
      <c r="L222" s="136"/>
      <c r="M222" s="145" t="str">
        <f t="shared" si="22"/>
        <v/>
      </c>
      <c r="N222" s="145" t="str">
        <f t="shared" si="23"/>
        <v/>
      </c>
      <c r="O222" s="131" t="str">
        <f t="shared" si="24"/>
        <v/>
      </c>
      <c r="P222" s="150" t="b">
        <f t="shared" si="25"/>
        <v>0</v>
      </c>
      <c r="Q222" s="151" t="str">
        <f t="shared" si="26"/>
        <v>FALSCH</v>
      </c>
      <c r="R222" s="151" t="str">
        <f t="shared" si="27"/>
        <v>FALSCH</v>
      </c>
      <c r="S222" s="151" t="str">
        <f t="shared" si="28"/>
        <v>FALSCH</v>
      </c>
      <c r="T222" s="202" t="b">
        <f>IF(K222&lt;&gt;"",IF(VLOOKUP(K222,Wbw_List,3)="e",IF(AND(#REF!="Ja",#REF!="Ja"),"both",IF(#REF!="Ja","figures",IF(#REF!="Ja","free"))),VLOOKUP(VLOOKUP(K222,Wbw_List,3),Disziplinen,3)))</f>
        <v>0</v>
      </c>
      <c r="U222" s="207"/>
      <c r="V222" s="239"/>
      <c r="W222" s="205"/>
      <c r="X222" s="205"/>
      <c r="Y222" s="227"/>
    </row>
    <row r="223" spans="1:25" s="64" customFormat="1" ht="16.5" customHeight="1" x14ac:dyDescent="0.3">
      <c r="A223" s="148">
        <v>215</v>
      </c>
      <c r="B223" s="65"/>
      <c r="C223" s="66"/>
      <c r="D223" s="186"/>
      <c r="E223" s="190"/>
      <c r="F223" s="138"/>
      <c r="G223" s="68"/>
      <c r="H223" s="67"/>
      <c r="I223" s="67"/>
      <c r="J223" s="138"/>
      <c r="K223" s="264"/>
      <c r="L223" s="136"/>
      <c r="M223" s="145" t="str">
        <f t="shared" si="22"/>
        <v/>
      </c>
      <c r="N223" s="145" t="str">
        <f t="shared" si="23"/>
        <v/>
      </c>
      <c r="O223" s="131" t="str">
        <f t="shared" si="24"/>
        <v/>
      </c>
      <c r="P223" s="150" t="b">
        <f t="shared" si="25"/>
        <v>0</v>
      </c>
      <c r="Q223" s="151" t="str">
        <f t="shared" si="26"/>
        <v>FALSCH</v>
      </c>
      <c r="R223" s="151" t="str">
        <f t="shared" si="27"/>
        <v>FALSCH</v>
      </c>
      <c r="S223" s="151" t="str">
        <f t="shared" si="28"/>
        <v>FALSCH</v>
      </c>
      <c r="T223" s="202" t="b">
        <f>IF(K223&lt;&gt;"",IF(VLOOKUP(K223,Wbw_List,3)="e",IF(AND(#REF!="Ja",#REF!="Ja"),"both",IF(#REF!="Ja","figures",IF(#REF!="Ja","free"))),VLOOKUP(VLOOKUP(K223,Wbw_List,3),Disziplinen,3)))</f>
        <v>0</v>
      </c>
      <c r="U223" s="207"/>
      <c r="V223" s="239"/>
      <c r="W223" s="205"/>
      <c r="X223" s="205"/>
      <c r="Y223" s="227"/>
    </row>
    <row r="224" spans="1:25" s="64" customFormat="1" ht="16.5" customHeight="1" x14ac:dyDescent="0.3">
      <c r="A224" s="148">
        <v>216</v>
      </c>
      <c r="B224" s="65"/>
      <c r="C224" s="66"/>
      <c r="D224" s="186"/>
      <c r="E224" s="190"/>
      <c r="F224" s="138"/>
      <c r="G224" s="68"/>
      <c r="H224" s="67"/>
      <c r="I224" s="67"/>
      <c r="J224" s="138"/>
      <c r="K224" s="264"/>
      <c r="L224" s="136"/>
      <c r="M224" s="145" t="str">
        <f t="shared" si="22"/>
        <v/>
      </c>
      <c r="N224" s="145" t="str">
        <f t="shared" si="23"/>
        <v/>
      </c>
      <c r="O224" s="131" t="str">
        <f t="shared" si="24"/>
        <v/>
      </c>
      <c r="P224" s="150" t="b">
        <f t="shared" si="25"/>
        <v>0</v>
      </c>
      <c r="Q224" s="151" t="str">
        <f t="shared" si="26"/>
        <v>FALSCH</v>
      </c>
      <c r="R224" s="151" t="str">
        <f t="shared" si="27"/>
        <v>FALSCH</v>
      </c>
      <c r="S224" s="151" t="str">
        <f t="shared" si="28"/>
        <v>FALSCH</v>
      </c>
      <c r="T224" s="202" t="b">
        <f>IF(K224&lt;&gt;"",IF(VLOOKUP(K224,Wbw_List,3)="e",IF(AND(#REF!="Ja",#REF!="Ja"),"both",IF(#REF!="Ja","figures",IF(#REF!="Ja","free"))),VLOOKUP(VLOOKUP(K224,Wbw_List,3),Disziplinen,3)))</f>
        <v>0</v>
      </c>
      <c r="U224" s="207"/>
      <c r="V224" s="239"/>
      <c r="W224" s="205"/>
      <c r="X224" s="205"/>
      <c r="Y224" s="227"/>
    </row>
    <row r="225" spans="1:25" s="64" customFormat="1" ht="16.5" customHeight="1" x14ac:dyDescent="0.3">
      <c r="A225" s="148">
        <v>217</v>
      </c>
      <c r="B225" s="65"/>
      <c r="C225" s="66"/>
      <c r="D225" s="186"/>
      <c r="E225" s="190"/>
      <c r="F225" s="138"/>
      <c r="G225" s="68"/>
      <c r="H225" s="67"/>
      <c r="I225" s="67"/>
      <c r="J225" s="138"/>
      <c r="K225" s="264"/>
      <c r="L225" s="136"/>
      <c r="M225" s="145" t="str">
        <f t="shared" si="22"/>
        <v/>
      </c>
      <c r="N225" s="145" t="str">
        <f t="shared" si="23"/>
        <v/>
      </c>
      <c r="O225" s="131" t="str">
        <f t="shared" si="24"/>
        <v/>
      </c>
      <c r="P225" s="150" t="b">
        <f t="shared" si="25"/>
        <v>0</v>
      </c>
      <c r="Q225" s="151" t="str">
        <f t="shared" si="26"/>
        <v>FALSCH</v>
      </c>
      <c r="R225" s="151" t="str">
        <f t="shared" si="27"/>
        <v>FALSCH</v>
      </c>
      <c r="S225" s="151" t="str">
        <f t="shared" si="28"/>
        <v>FALSCH</v>
      </c>
      <c r="T225" s="202" t="b">
        <f>IF(K225&lt;&gt;"",IF(VLOOKUP(K225,Wbw_List,3)="e",IF(AND(#REF!="Ja",#REF!="Ja"),"both",IF(#REF!="Ja","figures",IF(#REF!="Ja","free"))),VLOOKUP(VLOOKUP(K225,Wbw_List,3),Disziplinen,3)))</f>
        <v>0</v>
      </c>
      <c r="U225" s="207"/>
      <c r="V225" s="239"/>
      <c r="W225" s="205"/>
      <c r="X225" s="205"/>
      <c r="Y225" s="227"/>
    </row>
    <row r="226" spans="1:25" s="64" customFormat="1" ht="16.5" customHeight="1" x14ac:dyDescent="0.3">
      <c r="A226" s="148">
        <v>218</v>
      </c>
      <c r="B226" s="65"/>
      <c r="C226" s="66"/>
      <c r="D226" s="186"/>
      <c r="E226" s="190"/>
      <c r="F226" s="138"/>
      <c r="G226" s="68"/>
      <c r="H226" s="67"/>
      <c r="I226" s="67"/>
      <c r="J226" s="138"/>
      <c r="K226" s="264"/>
      <c r="L226" s="136"/>
      <c r="M226" s="145" t="str">
        <f t="shared" si="22"/>
        <v/>
      </c>
      <c r="N226" s="145" t="str">
        <f t="shared" si="23"/>
        <v/>
      </c>
      <c r="O226" s="131" t="str">
        <f t="shared" si="24"/>
        <v/>
      </c>
      <c r="P226" s="150" t="b">
        <f t="shared" si="25"/>
        <v>0</v>
      </c>
      <c r="Q226" s="151" t="str">
        <f t="shared" si="26"/>
        <v>FALSCH</v>
      </c>
      <c r="R226" s="151" t="str">
        <f t="shared" si="27"/>
        <v>FALSCH</v>
      </c>
      <c r="S226" s="151" t="str">
        <f t="shared" si="28"/>
        <v>FALSCH</v>
      </c>
      <c r="T226" s="202" t="b">
        <f>IF(K226&lt;&gt;"",IF(VLOOKUP(K226,Wbw_List,3)="e",IF(AND(#REF!="Ja",#REF!="Ja"),"both",IF(#REF!="Ja","figures",IF(#REF!="Ja","free"))),VLOOKUP(VLOOKUP(K226,Wbw_List,3),Disziplinen,3)))</f>
        <v>0</v>
      </c>
      <c r="U226" s="207"/>
      <c r="V226" s="239"/>
      <c r="W226" s="205"/>
      <c r="X226" s="205"/>
      <c r="Y226" s="227"/>
    </row>
    <row r="227" spans="1:25" s="64" customFormat="1" ht="16.5" customHeight="1" x14ac:dyDescent="0.3">
      <c r="A227" s="148">
        <v>219</v>
      </c>
      <c r="B227" s="65"/>
      <c r="C227" s="66"/>
      <c r="D227" s="186"/>
      <c r="E227" s="190"/>
      <c r="F227" s="138"/>
      <c r="G227" s="68"/>
      <c r="H227" s="67"/>
      <c r="I227" s="67"/>
      <c r="J227" s="138"/>
      <c r="K227" s="264"/>
      <c r="L227" s="136"/>
      <c r="M227" s="145" t="str">
        <f t="shared" si="22"/>
        <v/>
      </c>
      <c r="N227" s="145" t="str">
        <f t="shared" si="23"/>
        <v/>
      </c>
      <c r="O227" s="131" t="str">
        <f t="shared" si="24"/>
        <v/>
      </c>
      <c r="P227" s="150" t="b">
        <f t="shared" si="25"/>
        <v>0</v>
      </c>
      <c r="Q227" s="151" t="str">
        <f t="shared" si="26"/>
        <v>FALSCH</v>
      </c>
      <c r="R227" s="151" t="str">
        <f t="shared" si="27"/>
        <v>FALSCH</v>
      </c>
      <c r="S227" s="151" t="str">
        <f t="shared" si="28"/>
        <v>FALSCH</v>
      </c>
      <c r="T227" s="202" t="b">
        <f>IF(K227&lt;&gt;"",IF(VLOOKUP(K227,Wbw_List,3)="e",IF(AND(#REF!="Ja",#REF!="Ja"),"both",IF(#REF!="Ja","figures",IF(#REF!="Ja","free"))),VLOOKUP(VLOOKUP(K227,Wbw_List,3),Disziplinen,3)))</f>
        <v>0</v>
      </c>
      <c r="U227" s="207"/>
      <c r="V227" s="239"/>
      <c r="W227" s="205"/>
      <c r="X227" s="205"/>
      <c r="Y227" s="227"/>
    </row>
    <row r="228" spans="1:25" s="64" customFormat="1" ht="16.5" customHeight="1" x14ac:dyDescent="0.3">
      <c r="A228" s="148">
        <v>220</v>
      </c>
      <c r="B228" s="65"/>
      <c r="C228" s="66"/>
      <c r="D228" s="186"/>
      <c r="E228" s="190"/>
      <c r="F228" s="138"/>
      <c r="G228" s="68"/>
      <c r="H228" s="67"/>
      <c r="I228" s="67"/>
      <c r="J228" s="138"/>
      <c r="K228" s="264"/>
      <c r="L228" s="136"/>
      <c r="M228" s="145" t="str">
        <f t="shared" si="22"/>
        <v/>
      </c>
      <c r="N228" s="145" t="str">
        <f t="shared" si="23"/>
        <v/>
      </c>
      <c r="O228" s="131" t="str">
        <f t="shared" si="24"/>
        <v/>
      </c>
      <c r="P228" s="150" t="b">
        <f t="shared" si="25"/>
        <v>0</v>
      </c>
      <c r="Q228" s="151" t="str">
        <f t="shared" si="26"/>
        <v>FALSCH</v>
      </c>
      <c r="R228" s="151" t="str">
        <f t="shared" si="27"/>
        <v>FALSCH</v>
      </c>
      <c r="S228" s="151" t="str">
        <f t="shared" si="28"/>
        <v>FALSCH</v>
      </c>
      <c r="T228" s="202" t="b">
        <f>IF(K228&lt;&gt;"",IF(VLOOKUP(K228,Wbw_List,3)="e",IF(AND(#REF!="Ja",#REF!="Ja"),"both",IF(#REF!="Ja","figures",IF(#REF!="Ja","free"))),VLOOKUP(VLOOKUP(K228,Wbw_List,3),Disziplinen,3)))</f>
        <v>0</v>
      </c>
      <c r="U228" s="207"/>
      <c r="V228" s="239"/>
      <c r="W228" s="205"/>
      <c r="X228" s="205"/>
      <c r="Y228" s="227"/>
    </row>
    <row r="229" spans="1:25" s="64" customFormat="1" ht="16.5" customHeight="1" x14ac:dyDescent="0.3">
      <c r="A229" s="148">
        <v>221</v>
      </c>
      <c r="B229" s="65"/>
      <c r="C229" s="66"/>
      <c r="D229" s="186"/>
      <c r="E229" s="190"/>
      <c r="F229" s="138"/>
      <c r="G229" s="68"/>
      <c r="H229" s="67"/>
      <c r="I229" s="67"/>
      <c r="J229" s="138"/>
      <c r="K229" s="264"/>
      <c r="L229" s="136"/>
      <c r="M229" s="145" t="str">
        <f t="shared" si="22"/>
        <v/>
      </c>
      <c r="N229" s="145" t="str">
        <f t="shared" si="23"/>
        <v/>
      </c>
      <c r="O229" s="131" t="str">
        <f t="shared" si="24"/>
        <v/>
      </c>
      <c r="P229" s="150" t="b">
        <f t="shared" si="25"/>
        <v>0</v>
      </c>
      <c r="Q229" s="151" t="str">
        <f t="shared" si="26"/>
        <v>FALSCH</v>
      </c>
      <c r="R229" s="151" t="str">
        <f t="shared" si="27"/>
        <v>FALSCH</v>
      </c>
      <c r="S229" s="151" t="str">
        <f t="shared" si="28"/>
        <v>FALSCH</v>
      </c>
      <c r="T229" s="202" t="b">
        <f>IF(K229&lt;&gt;"",IF(VLOOKUP(K229,Wbw_List,3)="e",IF(AND(#REF!="Ja",#REF!="Ja"),"both",IF(#REF!="Ja","figures",IF(#REF!="Ja","free"))),VLOOKUP(VLOOKUP(K229,Wbw_List,3),Disziplinen,3)))</f>
        <v>0</v>
      </c>
      <c r="U229" s="207"/>
      <c r="V229" s="239"/>
      <c r="W229" s="205"/>
      <c r="X229" s="205"/>
      <c r="Y229" s="227"/>
    </row>
    <row r="230" spans="1:25" s="64" customFormat="1" ht="16.5" customHeight="1" x14ac:dyDescent="0.3">
      <c r="A230" s="148">
        <v>222</v>
      </c>
      <c r="B230" s="65"/>
      <c r="C230" s="66"/>
      <c r="D230" s="186"/>
      <c r="E230" s="190"/>
      <c r="F230" s="138"/>
      <c r="G230" s="68"/>
      <c r="H230" s="67"/>
      <c r="I230" s="67"/>
      <c r="J230" s="138"/>
      <c r="K230" s="264"/>
      <c r="L230" s="136"/>
      <c r="M230" s="145" t="str">
        <f t="shared" si="22"/>
        <v/>
      </c>
      <c r="N230" s="145" t="str">
        <f t="shared" si="23"/>
        <v/>
      </c>
      <c r="O230" s="131" t="str">
        <f t="shared" si="24"/>
        <v/>
      </c>
      <c r="P230" s="150" t="b">
        <f t="shared" si="25"/>
        <v>0</v>
      </c>
      <c r="Q230" s="151" t="str">
        <f t="shared" si="26"/>
        <v>FALSCH</v>
      </c>
      <c r="R230" s="151" t="str">
        <f t="shared" si="27"/>
        <v>FALSCH</v>
      </c>
      <c r="S230" s="151" t="str">
        <f t="shared" si="28"/>
        <v>FALSCH</v>
      </c>
      <c r="T230" s="202" t="b">
        <f>IF(K230&lt;&gt;"",IF(VLOOKUP(K230,Wbw_List,3)="e",IF(AND(#REF!="Ja",#REF!="Ja"),"both",IF(#REF!="Ja","figures",IF(#REF!="Ja","free"))),VLOOKUP(VLOOKUP(K230,Wbw_List,3),Disziplinen,3)))</f>
        <v>0</v>
      </c>
      <c r="U230" s="207"/>
      <c r="V230" s="239"/>
      <c r="W230" s="205"/>
      <c r="X230" s="205"/>
      <c r="Y230" s="227"/>
    </row>
    <row r="231" spans="1:25" s="64" customFormat="1" ht="16.5" customHeight="1" x14ac:dyDescent="0.3">
      <c r="A231" s="148">
        <v>223</v>
      </c>
      <c r="B231" s="65"/>
      <c r="C231" s="66"/>
      <c r="D231" s="186"/>
      <c r="E231" s="190"/>
      <c r="F231" s="138"/>
      <c r="G231" s="68"/>
      <c r="H231" s="67"/>
      <c r="I231" s="67"/>
      <c r="J231" s="138"/>
      <c r="K231" s="264"/>
      <c r="L231" s="136"/>
      <c r="M231" s="145" t="str">
        <f t="shared" si="22"/>
        <v/>
      </c>
      <c r="N231" s="145" t="str">
        <f t="shared" si="23"/>
        <v/>
      </c>
      <c r="O231" s="131" t="str">
        <f t="shared" si="24"/>
        <v/>
      </c>
      <c r="P231" s="150" t="b">
        <f t="shared" si="25"/>
        <v>0</v>
      </c>
      <c r="Q231" s="151" t="str">
        <f t="shared" si="26"/>
        <v>FALSCH</v>
      </c>
      <c r="R231" s="151" t="str">
        <f t="shared" si="27"/>
        <v>FALSCH</v>
      </c>
      <c r="S231" s="151" t="str">
        <f t="shared" si="28"/>
        <v>FALSCH</v>
      </c>
      <c r="T231" s="202" t="b">
        <f>IF(K231&lt;&gt;"",IF(VLOOKUP(K231,Wbw_List,3)="e",IF(AND(#REF!="Ja",#REF!="Ja"),"both",IF(#REF!="Ja","figures",IF(#REF!="Ja","free"))),VLOOKUP(VLOOKUP(K231,Wbw_List,3),Disziplinen,3)))</f>
        <v>0</v>
      </c>
      <c r="U231" s="207"/>
      <c r="V231" s="239"/>
      <c r="W231" s="205"/>
      <c r="X231" s="205"/>
      <c r="Y231" s="227"/>
    </row>
    <row r="232" spans="1:25" s="64" customFormat="1" ht="16.5" customHeight="1" x14ac:dyDescent="0.3">
      <c r="A232" s="148">
        <v>224</v>
      </c>
      <c r="B232" s="65"/>
      <c r="C232" s="66"/>
      <c r="D232" s="186"/>
      <c r="E232" s="190"/>
      <c r="F232" s="138"/>
      <c r="G232" s="68"/>
      <c r="H232" s="67"/>
      <c r="I232" s="67"/>
      <c r="J232" s="138"/>
      <c r="K232" s="264"/>
      <c r="L232" s="136"/>
      <c r="M232" s="145" t="str">
        <f t="shared" si="22"/>
        <v/>
      </c>
      <c r="N232" s="145" t="str">
        <f t="shared" si="23"/>
        <v/>
      </c>
      <c r="O232" s="131" t="str">
        <f t="shared" si="24"/>
        <v/>
      </c>
      <c r="P232" s="150" t="b">
        <f t="shared" si="25"/>
        <v>0</v>
      </c>
      <c r="Q232" s="151" t="str">
        <f t="shared" si="26"/>
        <v>FALSCH</v>
      </c>
      <c r="R232" s="151" t="str">
        <f t="shared" si="27"/>
        <v>FALSCH</v>
      </c>
      <c r="S232" s="151" t="str">
        <f t="shared" si="28"/>
        <v>FALSCH</v>
      </c>
      <c r="T232" s="202" t="b">
        <f>IF(K232&lt;&gt;"",IF(VLOOKUP(K232,Wbw_List,3)="e",IF(AND(#REF!="Ja",#REF!="Ja"),"both",IF(#REF!="Ja","figures",IF(#REF!="Ja","free"))),VLOOKUP(VLOOKUP(K232,Wbw_List,3),Disziplinen,3)))</f>
        <v>0</v>
      </c>
      <c r="U232" s="207"/>
      <c r="V232" s="239"/>
      <c r="W232" s="205"/>
      <c r="X232" s="205"/>
      <c r="Y232" s="227"/>
    </row>
    <row r="233" spans="1:25" s="64" customFormat="1" ht="16.5" customHeight="1" x14ac:dyDescent="0.3">
      <c r="A233" s="148">
        <v>225</v>
      </c>
      <c r="B233" s="65"/>
      <c r="C233" s="66"/>
      <c r="D233" s="186"/>
      <c r="E233" s="190"/>
      <c r="F233" s="138"/>
      <c r="G233" s="68"/>
      <c r="H233" s="67"/>
      <c r="I233" s="67"/>
      <c r="J233" s="138"/>
      <c r="K233" s="264"/>
      <c r="L233" s="136"/>
      <c r="M233" s="145" t="str">
        <f t="shared" si="22"/>
        <v/>
      </c>
      <c r="N233" s="145" t="str">
        <f t="shared" si="23"/>
        <v/>
      </c>
      <c r="O233" s="131" t="str">
        <f t="shared" si="24"/>
        <v/>
      </c>
      <c r="P233" s="150" t="b">
        <f t="shared" si="25"/>
        <v>0</v>
      </c>
      <c r="Q233" s="151" t="str">
        <f t="shared" si="26"/>
        <v>FALSCH</v>
      </c>
      <c r="R233" s="151" t="str">
        <f t="shared" si="27"/>
        <v>FALSCH</v>
      </c>
      <c r="S233" s="151" t="str">
        <f t="shared" si="28"/>
        <v>FALSCH</v>
      </c>
      <c r="T233" s="202" t="b">
        <f>IF(K233&lt;&gt;"",IF(VLOOKUP(K233,Wbw_List,3)="e",IF(AND(#REF!="Ja",#REF!="Ja"),"both",IF(#REF!="Ja","figures",IF(#REF!="Ja","free"))),VLOOKUP(VLOOKUP(K233,Wbw_List,3),Disziplinen,3)))</f>
        <v>0</v>
      </c>
      <c r="U233" s="207"/>
      <c r="V233" s="239"/>
      <c r="W233" s="205"/>
      <c r="X233" s="205"/>
      <c r="Y233" s="227"/>
    </row>
    <row r="234" spans="1:25" s="64" customFormat="1" ht="16.5" customHeight="1" x14ac:dyDescent="0.3">
      <c r="A234" s="148">
        <v>226</v>
      </c>
      <c r="B234" s="65"/>
      <c r="C234" s="66"/>
      <c r="D234" s="186"/>
      <c r="E234" s="190"/>
      <c r="F234" s="138"/>
      <c r="G234" s="68"/>
      <c r="H234" s="67"/>
      <c r="I234" s="67"/>
      <c r="J234" s="138"/>
      <c r="K234" s="264"/>
      <c r="L234" s="136"/>
      <c r="M234" s="145" t="str">
        <f t="shared" si="22"/>
        <v/>
      </c>
      <c r="N234" s="145" t="str">
        <f t="shared" si="23"/>
        <v/>
      </c>
      <c r="O234" s="131" t="str">
        <f t="shared" si="24"/>
        <v/>
      </c>
      <c r="P234" s="150" t="b">
        <f t="shared" si="25"/>
        <v>0</v>
      </c>
      <c r="Q234" s="151" t="str">
        <f t="shared" si="26"/>
        <v>FALSCH</v>
      </c>
      <c r="R234" s="151" t="str">
        <f t="shared" si="27"/>
        <v>FALSCH</v>
      </c>
      <c r="S234" s="151" t="str">
        <f t="shared" si="28"/>
        <v>FALSCH</v>
      </c>
      <c r="T234" s="202" t="b">
        <f>IF(K234&lt;&gt;"",IF(VLOOKUP(K234,Wbw_List,3)="e",IF(AND(#REF!="Ja",#REF!="Ja"),"both",IF(#REF!="Ja","figures",IF(#REF!="Ja","free"))),VLOOKUP(VLOOKUP(K234,Wbw_List,3),Disziplinen,3)))</f>
        <v>0</v>
      </c>
      <c r="U234" s="207"/>
      <c r="V234" s="239"/>
      <c r="W234" s="205"/>
      <c r="X234" s="205"/>
      <c r="Y234" s="227"/>
    </row>
    <row r="235" spans="1:25" s="64" customFormat="1" ht="16.5" customHeight="1" x14ac:dyDescent="0.3">
      <c r="A235" s="148">
        <v>227</v>
      </c>
      <c r="B235" s="65"/>
      <c r="C235" s="66"/>
      <c r="D235" s="186"/>
      <c r="E235" s="190"/>
      <c r="F235" s="138"/>
      <c r="G235" s="68"/>
      <c r="H235" s="67"/>
      <c r="I235" s="67"/>
      <c r="J235" s="138"/>
      <c r="K235" s="264"/>
      <c r="L235" s="136"/>
      <c r="M235" s="145" t="str">
        <f t="shared" si="22"/>
        <v/>
      </c>
      <c r="N235" s="145" t="str">
        <f t="shared" si="23"/>
        <v/>
      </c>
      <c r="O235" s="131" t="str">
        <f t="shared" si="24"/>
        <v/>
      </c>
      <c r="P235" s="150" t="b">
        <f t="shared" si="25"/>
        <v>0</v>
      </c>
      <c r="Q235" s="151" t="str">
        <f t="shared" si="26"/>
        <v>FALSCH</v>
      </c>
      <c r="R235" s="151" t="str">
        <f t="shared" si="27"/>
        <v>FALSCH</v>
      </c>
      <c r="S235" s="151" t="str">
        <f t="shared" si="28"/>
        <v>FALSCH</v>
      </c>
      <c r="T235" s="202" t="b">
        <f>IF(K235&lt;&gt;"",IF(VLOOKUP(K235,Wbw_List,3)="e",IF(AND(#REF!="Ja",#REF!="Ja"),"both",IF(#REF!="Ja","figures",IF(#REF!="Ja","free"))),VLOOKUP(VLOOKUP(K235,Wbw_List,3),Disziplinen,3)))</f>
        <v>0</v>
      </c>
      <c r="U235" s="207"/>
      <c r="V235" s="239"/>
      <c r="W235" s="205"/>
      <c r="X235" s="205"/>
      <c r="Y235" s="227"/>
    </row>
    <row r="236" spans="1:25" s="64" customFormat="1" ht="16.5" customHeight="1" x14ac:dyDescent="0.3">
      <c r="A236" s="148">
        <v>228</v>
      </c>
      <c r="B236" s="65"/>
      <c r="C236" s="66"/>
      <c r="D236" s="186"/>
      <c r="E236" s="190"/>
      <c r="F236" s="138"/>
      <c r="G236" s="68"/>
      <c r="H236" s="67"/>
      <c r="I236" s="67"/>
      <c r="J236" s="138"/>
      <c r="K236" s="264"/>
      <c r="L236" s="136"/>
      <c r="M236" s="145" t="str">
        <f t="shared" si="22"/>
        <v/>
      </c>
      <c r="N236" s="145" t="str">
        <f t="shared" si="23"/>
        <v/>
      </c>
      <c r="O236" s="131" t="str">
        <f t="shared" si="24"/>
        <v/>
      </c>
      <c r="P236" s="150" t="b">
        <f t="shared" si="25"/>
        <v>0</v>
      </c>
      <c r="Q236" s="151" t="str">
        <f t="shared" si="26"/>
        <v>FALSCH</v>
      </c>
      <c r="R236" s="151" t="str">
        <f t="shared" si="27"/>
        <v>FALSCH</v>
      </c>
      <c r="S236" s="151" t="str">
        <f t="shared" si="28"/>
        <v>FALSCH</v>
      </c>
      <c r="T236" s="202" t="b">
        <f>IF(K236&lt;&gt;"",IF(VLOOKUP(K236,Wbw_List,3)="e",IF(AND(#REF!="Ja",#REF!="Ja"),"both",IF(#REF!="Ja","figures",IF(#REF!="Ja","free"))),VLOOKUP(VLOOKUP(K236,Wbw_List,3),Disziplinen,3)))</f>
        <v>0</v>
      </c>
      <c r="U236" s="207"/>
      <c r="V236" s="239"/>
      <c r="W236" s="205"/>
      <c r="X236" s="205"/>
      <c r="Y236" s="227"/>
    </row>
    <row r="237" spans="1:25" s="64" customFormat="1" ht="16.5" customHeight="1" x14ac:dyDescent="0.3">
      <c r="A237" s="148">
        <v>229</v>
      </c>
      <c r="B237" s="65"/>
      <c r="C237" s="66"/>
      <c r="D237" s="186"/>
      <c r="E237" s="190"/>
      <c r="F237" s="138"/>
      <c r="G237" s="68"/>
      <c r="H237" s="67"/>
      <c r="I237" s="67"/>
      <c r="J237" s="138"/>
      <c r="K237" s="264"/>
      <c r="L237" s="136"/>
      <c r="M237" s="145" t="str">
        <f t="shared" si="22"/>
        <v/>
      </c>
      <c r="N237" s="145" t="str">
        <f t="shared" si="23"/>
        <v/>
      </c>
      <c r="O237" s="131" t="str">
        <f t="shared" si="24"/>
        <v/>
      </c>
      <c r="P237" s="150" t="b">
        <f t="shared" si="25"/>
        <v>0</v>
      </c>
      <c r="Q237" s="151" t="str">
        <f t="shared" si="26"/>
        <v>FALSCH</v>
      </c>
      <c r="R237" s="151" t="str">
        <f t="shared" si="27"/>
        <v>FALSCH</v>
      </c>
      <c r="S237" s="151" t="str">
        <f t="shared" si="28"/>
        <v>FALSCH</v>
      </c>
      <c r="T237" s="202" t="b">
        <f>IF(K237&lt;&gt;"",IF(VLOOKUP(K237,Wbw_List,3)="e",IF(AND(#REF!="Ja",#REF!="Ja"),"both",IF(#REF!="Ja","figures",IF(#REF!="Ja","free"))),VLOOKUP(VLOOKUP(K237,Wbw_List,3),Disziplinen,3)))</f>
        <v>0</v>
      </c>
      <c r="U237" s="207"/>
      <c r="V237" s="239"/>
      <c r="W237" s="205"/>
      <c r="X237" s="205"/>
      <c r="Y237" s="227"/>
    </row>
    <row r="238" spans="1:25" s="64" customFormat="1" ht="16.5" customHeight="1" x14ac:dyDescent="0.3">
      <c r="A238" s="148">
        <v>230</v>
      </c>
      <c r="B238" s="65"/>
      <c r="C238" s="66"/>
      <c r="D238" s="186"/>
      <c r="E238" s="190"/>
      <c r="F238" s="138"/>
      <c r="G238" s="68"/>
      <c r="H238" s="67"/>
      <c r="I238" s="67"/>
      <c r="J238" s="138"/>
      <c r="K238" s="264"/>
      <c r="L238" s="136"/>
      <c r="M238" s="145" t="str">
        <f t="shared" si="22"/>
        <v/>
      </c>
      <c r="N238" s="145" t="str">
        <f t="shared" si="23"/>
        <v/>
      </c>
      <c r="O238" s="131" t="str">
        <f t="shared" si="24"/>
        <v/>
      </c>
      <c r="P238" s="150" t="b">
        <f t="shared" si="25"/>
        <v>0</v>
      </c>
      <c r="Q238" s="151" t="str">
        <f t="shared" si="26"/>
        <v>FALSCH</v>
      </c>
      <c r="R238" s="151" t="str">
        <f t="shared" si="27"/>
        <v>FALSCH</v>
      </c>
      <c r="S238" s="151" t="str">
        <f t="shared" si="28"/>
        <v>FALSCH</v>
      </c>
      <c r="T238" s="202" t="b">
        <f>IF(K238&lt;&gt;"",IF(VLOOKUP(K238,Wbw_List,3)="e",IF(AND(#REF!="Ja",#REF!="Ja"),"both",IF(#REF!="Ja","figures",IF(#REF!="Ja","free"))),VLOOKUP(VLOOKUP(K238,Wbw_List,3),Disziplinen,3)))</f>
        <v>0</v>
      </c>
      <c r="U238" s="207"/>
      <c r="V238" s="239"/>
      <c r="W238" s="205"/>
      <c r="X238" s="205"/>
      <c r="Y238" s="227"/>
    </row>
    <row r="239" spans="1:25" s="64" customFormat="1" ht="16.5" customHeight="1" x14ac:dyDescent="0.3">
      <c r="A239" s="148">
        <v>231</v>
      </c>
      <c r="B239" s="65"/>
      <c r="C239" s="66"/>
      <c r="D239" s="186"/>
      <c r="E239" s="190"/>
      <c r="F239" s="138"/>
      <c r="G239" s="68"/>
      <c r="H239" s="67"/>
      <c r="I239" s="67"/>
      <c r="J239" s="138"/>
      <c r="K239" s="264"/>
      <c r="L239" s="136"/>
      <c r="M239" s="145" t="str">
        <f t="shared" si="22"/>
        <v/>
      </c>
      <c r="N239" s="145" t="str">
        <f t="shared" si="23"/>
        <v/>
      </c>
      <c r="O239" s="131" t="str">
        <f t="shared" si="24"/>
        <v/>
      </c>
      <c r="P239" s="150" t="b">
        <f t="shared" si="25"/>
        <v>0</v>
      </c>
      <c r="Q239" s="151" t="str">
        <f t="shared" si="26"/>
        <v>FALSCH</v>
      </c>
      <c r="R239" s="151" t="str">
        <f t="shared" si="27"/>
        <v>FALSCH</v>
      </c>
      <c r="S239" s="151" t="str">
        <f t="shared" si="28"/>
        <v>FALSCH</v>
      </c>
      <c r="T239" s="202" t="b">
        <f>IF(K239&lt;&gt;"",IF(VLOOKUP(K239,Wbw_List,3)="e",IF(AND(#REF!="Ja",#REF!="Ja"),"both",IF(#REF!="Ja","figures",IF(#REF!="Ja","free"))),VLOOKUP(VLOOKUP(K239,Wbw_List,3),Disziplinen,3)))</f>
        <v>0</v>
      </c>
      <c r="U239" s="207"/>
      <c r="V239" s="239"/>
      <c r="W239" s="205"/>
      <c r="X239" s="205"/>
      <c r="Y239" s="227"/>
    </row>
    <row r="240" spans="1:25" s="64" customFormat="1" ht="16.5" customHeight="1" x14ac:dyDescent="0.3">
      <c r="A240" s="148">
        <v>232</v>
      </c>
      <c r="B240" s="65"/>
      <c r="C240" s="66"/>
      <c r="D240" s="186"/>
      <c r="E240" s="190"/>
      <c r="F240" s="138"/>
      <c r="G240" s="68"/>
      <c r="H240" s="67"/>
      <c r="I240" s="67"/>
      <c r="J240" s="138"/>
      <c r="K240" s="264"/>
      <c r="L240" s="136"/>
      <c r="M240" s="145" t="str">
        <f t="shared" si="22"/>
        <v/>
      </c>
      <c r="N240" s="145" t="str">
        <f t="shared" si="23"/>
        <v/>
      </c>
      <c r="O240" s="131" t="str">
        <f t="shared" si="24"/>
        <v/>
      </c>
      <c r="P240" s="150" t="b">
        <f t="shared" si="25"/>
        <v>0</v>
      </c>
      <c r="Q240" s="151" t="str">
        <f t="shared" si="26"/>
        <v>FALSCH</v>
      </c>
      <c r="R240" s="151" t="str">
        <f t="shared" si="27"/>
        <v>FALSCH</v>
      </c>
      <c r="S240" s="151" t="str">
        <f t="shared" si="28"/>
        <v>FALSCH</v>
      </c>
      <c r="T240" s="202" t="b">
        <f>IF(K240&lt;&gt;"",IF(VLOOKUP(K240,Wbw_List,3)="e",IF(AND(#REF!="Ja",#REF!="Ja"),"both",IF(#REF!="Ja","figures",IF(#REF!="Ja","free"))),VLOOKUP(VLOOKUP(K240,Wbw_List,3),Disziplinen,3)))</f>
        <v>0</v>
      </c>
      <c r="U240" s="207"/>
      <c r="V240" s="239"/>
      <c r="W240" s="205"/>
      <c r="X240" s="205"/>
      <c r="Y240" s="227"/>
    </row>
    <row r="241" spans="1:25" s="64" customFormat="1" ht="16.5" customHeight="1" x14ac:dyDescent="0.3">
      <c r="A241" s="148">
        <v>233</v>
      </c>
      <c r="B241" s="65"/>
      <c r="C241" s="66"/>
      <c r="D241" s="186"/>
      <c r="E241" s="190"/>
      <c r="F241" s="138"/>
      <c r="G241" s="68"/>
      <c r="H241" s="67"/>
      <c r="I241" s="67"/>
      <c r="J241" s="138"/>
      <c r="K241" s="264"/>
      <c r="L241" s="136"/>
      <c r="M241" s="145" t="str">
        <f t="shared" si="22"/>
        <v/>
      </c>
      <c r="N241" s="145" t="str">
        <f t="shared" si="23"/>
        <v/>
      </c>
      <c r="O241" s="131" t="str">
        <f t="shared" si="24"/>
        <v/>
      </c>
      <c r="P241" s="150" t="b">
        <f t="shared" si="25"/>
        <v>0</v>
      </c>
      <c r="Q241" s="151" t="str">
        <f t="shared" si="26"/>
        <v>FALSCH</v>
      </c>
      <c r="R241" s="151" t="str">
        <f t="shared" si="27"/>
        <v>FALSCH</v>
      </c>
      <c r="S241" s="151" t="str">
        <f t="shared" si="28"/>
        <v>FALSCH</v>
      </c>
      <c r="T241" s="202" t="b">
        <f>IF(K241&lt;&gt;"",IF(VLOOKUP(K241,Wbw_List,3)="e",IF(AND(#REF!="Ja",#REF!="Ja"),"both",IF(#REF!="Ja","figures",IF(#REF!="Ja","free"))),VLOOKUP(VLOOKUP(K241,Wbw_List,3),Disziplinen,3)))</f>
        <v>0</v>
      </c>
      <c r="U241" s="207"/>
      <c r="V241" s="239"/>
      <c r="W241" s="205"/>
      <c r="X241" s="205"/>
      <c r="Y241" s="227"/>
    </row>
    <row r="242" spans="1:25" s="64" customFormat="1" ht="16.5" customHeight="1" x14ac:dyDescent="0.3">
      <c r="A242" s="148">
        <v>234</v>
      </c>
      <c r="B242" s="65"/>
      <c r="C242" s="66"/>
      <c r="D242" s="186"/>
      <c r="E242" s="190"/>
      <c r="F242" s="138"/>
      <c r="G242" s="68"/>
      <c r="H242" s="67"/>
      <c r="I242" s="67"/>
      <c r="J242" s="138"/>
      <c r="K242" s="264"/>
      <c r="L242" s="136"/>
      <c r="M242" s="145" t="str">
        <f t="shared" si="22"/>
        <v/>
      </c>
      <c r="N242" s="145" t="str">
        <f t="shared" si="23"/>
        <v/>
      </c>
      <c r="O242" s="131" t="str">
        <f t="shared" si="24"/>
        <v/>
      </c>
      <c r="P242" s="150" t="b">
        <f t="shared" si="25"/>
        <v>0</v>
      </c>
      <c r="Q242" s="151" t="str">
        <f t="shared" si="26"/>
        <v>FALSCH</v>
      </c>
      <c r="R242" s="151" t="str">
        <f t="shared" si="27"/>
        <v>FALSCH</v>
      </c>
      <c r="S242" s="151" t="str">
        <f t="shared" si="28"/>
        <v>FALSCH</v>
      </c>
      <c r="T242" s="202" t="b">
        <f>IF(K242&lt;&gt;"",IF(VLOOKUP(K242,Wbw_List,3)="e",IF(AND(#REF!="Ja",#REF!="Ja"),"both",IF(#REF!="Ja","figures",IF(#REF!="Ja","free"))),VLOOKUP(VLOOKUP(K242,Wbw_List,3),Disziplinen,3)))</f>
        <v>0</v>
      </c>
      <c r="U242" s="207"/>
      <c r="V242" s="239"/>
      <c r="W242" s="205"/>
      <c r="X242" s="205"/>
      <c r="Y242" s="227"/>
    </row>
    <row r="243" spans="1:25" s="64" customFormat="1" ht="16.5" customHeight="1" x14ac:dyDescent="0.3">
      <c r="A243" s="148">
        <v>235</v>
      </c>
      <c r="B243" s="65"/>
      <c r="C243" s="66"/>
      <c r="D243" s="186"/>
      <c r="E243" s="190"/>
      <c r="F243" s="138"/>
      <c r="G243" s="68"/>
      <c r="H243" s="67"/>
      <c r="I243" s="67"/>
      <c r="J243" s="138"/>
      <c r="K243" s="264"/>
      <c r="L243" s="136"/>
      <c r="M243" s="145" t="str">
        <f t="shared" si="22"/>
        <v/>
      </c>
      <c r="N243" s="145" t="str">
        <f t="shared" si="23"/>
        <v/>
      </c>
      <c r="O243" s="131" t="str">
        <f t="shared" si="24"/>
        <v/>
      </c>
      <c r="P243" s="150" t="b">
        <f t="shared" si="25"/>
        <v>0</v>
      </c>
      <c r="Q243" s="151" t="str">
        <f t="shared" si="26"/>
        <v>FALSCH</v>
      </c>
      <c r="R243" s="151" t="str">
        <f t="shared" si="27"/>
        <v>FALSCH</v>
      </c>
      <c r="S243" s="151" t="str">
        <f t="shared" si="28"/>
        <v>FALSCH</v>
      </c>
      <c r="T243" s="202" t="b">
        <f>IF(K243&lt;&gt;"",IF(VLOOKUP(K243,Wbw_List,3)="e",IF(AND(#REF!="Ja",#REF!="Ja"),"both",IF(#REF!="Ja","figures",IF(#REF!="Ja","free"))),VLOOKUP(VLOOKUP(K243,Wbw_List,3),Disziplinen,3)))</f>
        <v>0</v>
      </c>
      <c r="U243" s="207"/>
      <c r="V243" s="239"/>
      <c r="W243" s="205"/>
      <c r="X243" s="205"/>
      <c r="Y243" s="227"/>
    </row>
    <row r="244" spans="1:25" s="64" customFormat="1" ht="16.5" customHeight="1" x14ac:dyDescent="0.3">
      <c r="A244" s="148">
        <v>236</v>
      </c>
      <c r="B244" s="65"/>
      <c r="C244" s="66"/>
      <c r="D244" s="186"/>
      <c r="E244" s="190"/>
      <c r="F244" s="138"/>
      <c r="G244" s="68"/>
      <c r="H244" s="67"/>
      <c r="I244" s="67"/>
      <c r="J244" s="138"/>
      <c r="K244" s="264"/>
      <c r="L244" s="136"/>
      <c r="M244" s="145" t="str">
        <f t="shared" si="22"/>
        <v/>
      </c>
      <c r="N244" s="145" t="str">
        <f t="shared" si="23"/>
        <v/>
      </c>
      <c r="O244" s="131" t="str">
        <f t="shared" si="24"/>
        <v/>
      </c>
      <c r="P244" s="150" t="b">
        <f t="shared" si="25"/>
        <v>0</v>
      </c>
      <c r="Q244" s="151" t="str">
        <f t="shared" si="26"/>
        <v>FALSCH</v>
      </c>
      <c r="R244" s="151" t="str">
        <f t="shared" si="27"/>
        <v>FALSCH</v>
      </c>
      <c r="S244" s="151" t="str">
        <f t="shared" si="28"/>
        <v>FALSCH</v>
      </c>
      <c r="T244" s="202" t="b">
        <f>IF(K244&lt;&gt;"",IF(VLOOKUP(K244,Wbw_List,3)="e",IF(AND(#REF!="Ja",#REF!="Ja"),"both",IF(#REF!="Ja","figures",IF(#REF!="Ja","free"))),VLOOKUP(VLOOKUP(K244,Wbw_List,3),Disziplinen,3)))</f>
        <v>0</v>
      </c>
      <c r="U244" s="207"/>
      <c r="V244" s="239"/>
      <c r="W244" s="205"/>
      <c r="X244" s="205"/>
      <c r="Y244" s="227"/>
    </row>
    <row r="245" spans="1:25" s="64" customFormat="1" ht="16.5" customHeight="1" x14ac:dyDescent="0.3">
      <c r="A245" s="148">
        <v>237</v>
      </c>
      <c r="B245" s="65"/>
      <c r="C245" s="66"/>
      <c r="D245" s="186"/>
      <c r="E245" s="190"/>
      <c r="F245" s="138"/>
      <c r="G245" s="68"/>
      <c r="H245" s="67"/>
      <c r="I245" s="67"/>
      <c r="J245" s="138"/>
      <c r="K245" s="264"/>
      <c r="L245" s="136"/>
      <c r="M245" s="145" t="str">
        <f t="shared" si="22"/>
        <v/>
      </c>
      <c r="N245" s="145" t="str">
        <f t="shared" si="23"/>
        <v/>
      </c>
      <c r="O245" s="131" t="str">
        <f t="shared" si="24"/>
        <v/>
      </c>
      <c r="P245" s="150" t="b">
        <f t="shared" si="25"/>
        <v>0</v>
      </c>
      <c r="Q245" s="151" t="str">
        <f t="shared" si="26"/>
        <v>FALSCH</v>
      </c>
      <c r="R245" s="151" t="str">
        <f t="shared" si="27"/>
        <v>FALSCH</v>
      </c>
      <c r="S245" s="151" t="str">
        <f t="shared" si="28"/>
        <v>FALSCH</v>
      </c>
      <c r="T245" s="202" t="b">
        <f>IF(K245&lt;&gt;"",IF(VLOOKUP(K245,Wbw_List,3)="e",IF(AND(#REF!="Ja",#REF!="Ja"),"both",IF(#REF!="Ja","figures",IF(#REF!="Ja","free"))),VLOOKUP(VLOOKUP(K245,Wbw_List,3),Disziplinen,3)))</f>
        <v>0</v>
      </c>
      <c r="U245" s="207"/>
      <c r="V245" s="239"/>
      <c r="W245" s="205"/>
      <c r="X245" s="205"/>
      <c r="Y245" s="227"/>
    </row>
    <row r="246" spans="1:25" s="64" customFormat="1" ht="16.5" customHeight="1" x14ac:dyDescent="0.3">
      <c r="A246" s="148">
        <v>238</v>
      </c>
      <c r="B246" s="65"/>
      <c r="C246" s="66"/>
      <c r="D246" s="186"/>
      <c r="E246" s="190"/>
      <c r="F246" s="138"/>
      <c r="G246" s="68"/>
      <c r="H246" s="67"/>
      <c r="I246" s="67"/>
      <c r="J246" s="138"/>
      <c r="K246" s="264"/>
      <c r="L246" s="136"/>
      <c r="M246" s="145" t="str">
        <f t="shared" si="22"/>
        <v/>
      </c>
      <c r="N246" s="145" t="str">
        <f t="shared" si="23"/>
        <v/>
      </c>
      <c r="O246" s="131" t="str">
        <f t="shared" si="24"/>
        <v/>
      </c>
      <c r="P246" s="150" t="b">
        <f t="shared" si="25"/>
        <v>0</v>
      </c>
      <c r="Q246" s="151" t="str">
        <f t="shared" si="26"/>
        <v>FALSCH</v>
      </c>
      <c r="R246" s="151" t="str">
        <f t="shared" si="27"/>
        <v>FALSCH</v>
      </c>
      <c r="S246" s="151" t="str">
        <f t="shared" si="28"/>
        <v>FALSCH</v>
      </c>
      <c r="T246" s="202" t="b">
        <f>IF(K246&lt;&gt;"",IF(VLOOKUP(K246,Wbw_List,3)="e",IF(AND(#REF!="Ja",#REF!="Ja"),"both",IF(#REF!="Ja","figures",IF(#REF!="Ja","free"))),VLOOKUP(VLOOKUP(K246,Wbw_List,3),Disziplinen,3)))</f>
        <v>0</v>
      </c>
      <c r="U246" s="207"/>
      <c r="V246" s="239"/>
      <c r="W246" s="205"/>
      <c r="X246" s="205"/>
      <c r="Y246" s="227"/>
    </row>
    <row r="247" spans="1:25" s="64" customFormat="1" ht="16.5" customHeight="1" x14ac:dyDescent="0.3">
      <c r="A247" s="148">
        <v>239</v>
      </c>
      <c r="B247" s="65"/>
      <c r="C247" s="66"/>
      <c r="D247" s="186"/>
      <c r="E247" s="190"/>
      <c r="F247" s="138"/>
      <c r="G247" s="68"/>
      <c r="H247" s="67"/>
      <c r="I247" s="67"/>
      <c r="J247" s="138"/>
      <c r="K247" s="264"/>
      <c r="L247" s="136"/>
      <c r="M247" s="145" t="str">
        <f t="shared" si="22"/>
        <v/>
      </c>
      <c r="N247" s="145" t="str">
        <f t="shared" si="23"/>
        <v/>
      </c>
      <c r="O247" s="131" t="str">
        <f t="shared" si="24"/>
        <v/>
      </c>
      <c r="P247" s="150" t="b">
        <f t="shared" si="25"/>
        <v>0</v>
      </c>
      <c r="Q247" s="151" t="str">
        <f t="shared" si="26"/>
        <v>FALSCH</v>
      </c>
      <c r="R247" s="151" t="str">
        <f t="shared" si="27"/>
        <v>FALSCH</v>
      </c>
      <c r="S247" s="151" t="str">
        <f t="shared" si="28"/>
        <v>FALSCH</v>
      </c>
      <c r="T247" s="202" t="b">
        <f>IF(K247&lt;&gt;"",IF(VLOOKUP(K247,Wbw_List,3)="e",IF(AND(#REF!="Ja",#REF!="Ja"),"both",IF(#REF!="Ja","figures",IF(#REF!="Ja","free"))),VLOOKUP(VLOOKUP(K247,Wbw_List,3),Disziplinen,3)))</f>
        <v>0</v>
      </c>
      <c r="U247" s="207"/>
      <c r="V247" s="239"/>
      <c r="W247" s="205"/>
      <c r="X247" s="205"/>
      <c r="Y247" s="227"/>
    </row>
    <row r="248" spans="1:25" s="64" customFormat="1" ht="16.5" customHeight="1" x14ac:dyDescent="0.3">
      <c r="A248" s="148">
        <v>240</v>
      </c>
      <c r="B248" s="65"/>
      <c r="C248" s="66"/>
      <c r="D248" s="186"/>
      <c r="E248" s="190"/>
      <c r="F248" s="138"/>
      <c r="G248" s="68"/>
      <c r="H248" s="67"/>
      <c r="I248" s="67"/>
      <c r="J248" s="138"/>
      <c r="K248" s="264"/>
      <c r="L248" s="136"/>
      <c r="M248" s="145" t="str">
        <f t="shared" si="22"/>
        <v/>
      </c>
      <c r="N248" s="145" t="str">
        <f t="shared" si="23"/>
        <v/>
      </c>
      <c r="O248" s="131" t="str">
        <f t="shared" si="24"/>
        <v/>
      </c>
      <c r="P248" s="150" t="b">
        <f t="shared" si="25"/>
        <v>0</v>
      </c>
      <c r="Q248" s="151" t="str">
        <f t="shared" si="26"/>
        <v>FALSCH</v>
      </c>
      <c r="R248" s="151" t="str">
        <f t="shared" si="27"/>
        <v>FALSCH</v>
      </c>
      <c r="S248" s="151" t="str">
        <f t="shared" si="28"/>
        <v>FALSCH</v>
      </c>
      <c r="T248" s="202" t="b">
        <f>IF(K248&lt;&gt;"",IF(VLOOKUP(K248,Wbw_List,3)="e",IF(AND(#REF!="Ja",#REF!="Ja"),"both",IF(#REF!="Ja","figures",IF(#REF!="Ja","free"))),VLOOKUP(VLOOKUP(K248,Wbw_List,3),Disziplinen,3)))</f>
        <v>0</v>
      </c>
      <c r="U248" s="207"/>
      <c r="V248" s="239"/>
      <c r="W248" s="205"/>
      <c r="X248" s="205"/>
      <c r="Y248" s="227"/>
    </row>
    <row r="249" spans="1:25" s="64" customFormat="1" ht="16.5" customHeight="1" x14ac:dyDescent="0.3">
      <c r="A249" s="148">
        <v>241</v>
      </c>
      <c r="B249" s="65"/>
      <c r="C249" s="66"/>
      <c r="D249" s="186"/>
      <c r="E249" s="190"/>
      <c r="F249" s="138"/>
      <c r="G249" s="68"/>
      <c r="H249" s="67"/>
      <c r="I249" s="67"/>
      <c r="J249" s="138"/>
      <c r="K249" s="264"/>
      <c r="L249" s="136"/>
      <c r="M249" s="145" t="str">
        <f t="shared" si="22"/>
        <v/>
      </c>
      <c r="N249" s="145" t="str">
        <f t="shared" si="23"/>
        <v/>
      </c>
      <c r="O249" s="131" t="str">
        <f t="shared" si="24"/>
        <v/>
      </c>
      <c r="P249" s="150" t="b">
        <f t="shared" si="25"/>
        <v>0</v>
      </c>
      <c r="Q249" s="151" t="str">
        <f t="shared" si="26"/>
        <v>FALSCH</v>
      </c>
      <c r="R249" s="151" t="str">
        <f t="shared" si="27"/>
        <v>FALSCH</v>
      </c>
      <c r="S249" s="151" t="str">
        <f t="shared" si="28"/>
        <v>FALSCH</v>
      </c>
      <c r="T249" s="202" t="b">
        <f>IF(K249&lt;&gt;"",IF(VLOOKUP(K249,Wbw_List,3)="e",IF(AND(#REF!="Ja",#REF!="Ja"),"both",IF(#REF!="Ja","figures",IF(#REF!="Ja","free"))),VLOOKUP(VLOOKUP(K249,Wbw_List,3),Disziplinen,3)))</f>
        <v>0</v>
      </c>
      <c r="U249" s="207"/>
      <c r="V249" s="239"/>
      <c r="W249" s="205"/>
      <c r="X249" s="205"/>
      <c r="Y249" s="227"/>
    </row>
    <row r="250" spans="1:25" s="64" customFormat="1" ht="16.5" customHeight="1" x14ac:dyDescent="0.3">
      <c r="A250" s="148">
        <v>242</v>
      </c>
      <c r="B250" s="65"/>
      <c r="C250" s="66"/>
      <c r="D250" s="186"/>
      <c r="E250" s="190"/>
      <c r="F250" s="138"/>
      <c r="G250" s="68"/>
      <c r="H250" s="67"/>
      <c r="I250" s="67"/>
      <c r="J250" s="138"/>
      <c r="K250" s="264"/>
      <c r="L250" s="136"/>
      <c r="M250" s="145" t="str">
        <f t="shared" si="22"/>
        <v/>
      </c>
      <c r="N250" s="145" t="str">
        <f t="shared" si="23"/>
        <v/>
      </c>
      <c r="O250" s="131" t="str">
        <f t="shared" si="24"/>
        <v/>
      </c>
      <c r="P250" s="150" t="b">
        <f t="shared" si="25"/>
        <v>0</v>
      </c>
      <c r="Q250" s="151" t="str">
        <f t="shared" si="26"/>
        <v>FALSCH</v>
      </c>
      <c r="R250" s="151" t="str">
        <f t="shared" si="27"/>
        <v>FALSCH</v>
      </c>
      <c r="S250" s="151" t="str">
        <f t="shared" si="28"/>
        <v>FALSCH</v>
      </c>
      <c r="T250" s="202" t="b">
        <f>IF(K250&lt;&gt;"",IF(VLOOKUP(K250,Wbw_List,3)="e",IF(AND(#REF!="Ja",#REF!="Ja"),"both",IF(#REF!="Ja","figures",IF(#REF!="Ja","free"))),VLOOKUP(VLOOKUP(K250,Wbw_List,3),Disziplinen,3)))</f>
        <v>0</v>
      </c>
      <c r="U250" s="207"/>
      <c r="V250" s="239"/>
      <c r="W250" s="205"/>
      <c r="X250" s="205"/>
      <c r="Y250" s="227"/>
    </row>
    <row r="251" spans="1:25" s="64" customFormat="1" ht="16.5" customHeight="1" x14ac:dyDescent="0.3">
      <c r="A251" s="148">
        <v>243</v>
      </c>
      <c r="B251" s="65"/>
      <c r="C251" s="66"/>
      <c r="D251" s="186"/>
      <c r="E251" s="190"/>
      <c r="F251" s="138"/>
      <c r="G251" s="68"/>
      <c r="H251" s="67"/>
      <c r="I251" s="67"/>
      <c r="J251" s="138"/>
      <c r="K251" s="264"/>
      <c r="L251" s="136"/>
      <c r="M251" s="145" t="str">
        <f t="shared" si="22"/>
        <v/>
      </c>
      <c r="N251" s="145" t="str">
        <f t="shared" si="23"/>
        <v/>
      </c>
      <c r="O251" s="131" t="str">
        <f t="shared" si="24"/>
        <v/>
      </c>
      <c r="P251" s="150" t="b">
        <f t="shared" si="25"/>
        <v>0</v>
      </c>
      <c r="Q251" s="151" t="str">
        <f t="shared" si="26"/>
        <v>FALSCH</v>
      </c>
      <c r="R251" s="151" t="str">
        <f t="shared" si="27"/>
        <v>FALSCH</v>
      </c>
      <c r="S251" s="151" t="str">
        <f t="shared" si="28"/>
        <v>FALSCH</v>
      </c>
      <c r="T251" s="202" t="b">
        <f>IF(K251&lt;&gt;"",IF(VLOOKUP(K251,Wbw_List,3)="e",IF(AND(#REF!="Ja",#REF!="Ja"),"both",IF(#REF!="Ja","figures",IF(#REF!="Ja","free"))),VLOOKUP(VLOOKUP(K251,Wbw_List,3),Disziplinen,3)))</f>
        <v>0</v>
      </c>
      <c r="U251" s="207"/>
      <c r="V251" s="239"/>
      <c r="W251" s="205"/>
      <c r="X251" s="205"/>
      <c r="Y251" s="227"/>
    </row>
    <row r="252" spans="1:25" s="64" customFormat="1" ht="16.5" customHeight="1" x14ac:dyDescent="0.3">
      <c r="A252" s="148">
        <v>244</v>
      </c>
      <c r="B252" s="65"/>
      <c r="C252" s="66"/>
      <c r="D252" s="186"/>
      <c r="E252" s="190"/>
      <c r="F252" s="138"/>
      <c r="G252" s="68"/>
      <c r="H252" s="67"/>
      <c r="I252" s="67"/>
      <c r="J252" s="138"/>
      <c r="K252" s="264"/>
      <c r="L252" s="136"/>
      <c r="M252" s="145" t="str">
        <f t="shared" si="22"/>
        <v/>
      </c>
      <c r="N252" s="145" t="str">
        <f t="shared" si="23"/>
        <v/>
      </c>
      <c r="O252" s="131" t="str">
        <f t="shared" si="24"/>
        <v/>
      </c>
      <c r="P252" s="150" t="b">
        <f t="shared" si="25"/>
        <v>0</v>
      </c>
      <c r="Q252" s="151" t="str">
        <f t="shared" si="26"/>
        <v>FALSCH</v>
      </c>
      <c r="R252" s="151" t="str">
        <f t="shared" si="27"/>
        <v>FALSCH</v>
      </c>
      <c r="S252" s="151" t="str">
        <f t="shared" si="28"/>
        <v>FALSCH</v>
      </c>
      <c r="T252" s="202" t="b">
        <f>IF(K252&lt;&gt;"",IF(VLOOKUP(K252,Wbw_List,3)="e",IF(AND(#REF!="Ja",#REF!="Ja"),"both",IF(#REF!="Ja","figures",IF(#REF!="Ja","free"))),VLOOKUP(VLOOKUP(K252,Wbw_List,3),Disziplinen,3)))</f>
        <v>0</v>
      </c>
      <c r="U252" s="207"/>
      <c r="V252" s="239"/>
      <c r="W252" s="205"/>
      <c r="X252" s="205"/>
      <c r="Y252" s="227"/>
    </row>
    <row r="253" spans="1:25" s="64" customFormat="1" ht="16.5" customHeight="1" x14ac:dyDescent="0.3">
      <c r="A253" s="148">
        <v>245</v>
      </c>
      <c r="B253" s="65"/>
      <c r="C253" s="66"/>
      <c r="D253" s="186"/>
      <c r="E253" s="190"/>
      <c r="F253" s="138"/>
      <c r="G253" s="68"/>
      <c r="H253" s="67"/>
      <c r="I253" s="67"/>
      <c r="J253" s="138"/>
      <c r="K253" s="264"/>
      <c r="L253" s="136"/>
      <c r="M253" s="145" t="str">
        <f t="shared" si="22"/>
        <v/>
      </c>
      <c r="N253" s="145" t="str">
        <f t="shared" si="23"/>
        <v/>
      </c>
      <c r="O253" s="131" t="str">
        <f t="shared" si="24"/>
        <v/>
      </c>
      <c r="P253" s="150" t="b">
        <f t="shared" si="25"/>
        <v>0</v>
      </c>
      <c r="Q253" s="151" t="str">
        <f t="shared" si="26"/>
        <v>FALSCH</v>
      </c>
      <c r="R253" s="151" t="str">
        <f t="shared" si="27"/>
        <v>FALSCH</v>
      </c>
      <c r="S253" s="151" t="str">
        <f t="shared" si="28"/>
        <v>FALSCH</v>
      </c>
      <c r="T253" s="202" t="b">
        <f>IF(K253&lt;&gt;"",IF(VLOOKUP(K253,Wbw_List,3)="e",IF(AND(#REF!="Ja",#REF!="Ja"),"both",IF(#REF!="Ja","figures",IF(#REF!="Ja","free"))),VLOOKUP(VLOOKUP(K253,Wbw_List,3),Disziplinen,3)))</f>
        <v>0</v>
      </c>
      <c r="U253" s="207"/>
      <c r="V253" s="239"/>
      <c r="W253" s="205"/>
      <c r="X253" s="205"/>
      <c r="Y253" s="227"/>
    </row>
    <row r="254" spans="1:25" s="64" customFormat="1" ht="16.5" customHeight="1" x14ac:dyDescent="0.3">
      <c r="A254" s="148">
        <v>246</v>
      </c>
      <c r="B254" s="65"/>
      <c r="C254" s="66"/>
      <c r="D254" s="186"/>
      <c r="E254" s="190"/>
      <c r="F254" s="138"/>
      <c r="G254" s="68"/>
      <c r="H254" s="67"/>
      <c r="I254" s="67"/>
      <c r="J254" s="138"/>
      <c r="K254" s="264"/>
      <c r="L254" s="136"/>
      <c r="M254" s="145" t="str">
        <f t="shared" si="22"/>
        <v/>
      </c>
      <c r="N254" s="145" t="str">
        <f t="shared" si="23"/>
        <v/>
      </c>
      <c r="O254" s="131" t="str">
        <f t="shared" si="24"/>
        <v/>
      </c>
      <c r="P254" s="150" t="b">
        <f t="shared" si="25"/>
        <v>0</v>
      </c>
      <c r="Q254" s="151" t="str">
        <f t="shared" si="26"/>
        <v>FALSCH</v>
      </c>
      <c r="R254" s="151" t="str">
        <f t="shared" si="27"/>
        <v>FALSCH</v>
      </c>
      <c r="S254" s="151" t="str">
        <f t="shared" si="28"/>
        <v>FALSCH</v>
      </c>
      <c r="T254" s="202" t="b">
        <f>IF(K254&lt;&gt;"",IF(VLOOKUP(K254,Wbw_List,3)="e",IF(AND(#REF!="Ja",#REF!="Ja"),"both",IF(#REF!="Ja","figures",IF(#REF!="Ja","free"))),VLOOKUP(VLOOKUP(K254,Wbw_List,3),Disziplinen,3)))</f>
        <v>0</v>
      </c>
      <c r="U254" s="207"/>
      <c r="V254" s="239"/>
      <c r="W254" s="205"/>
      <c r="X254" s="205"/>
      <c r="Y254" s="227"/>
    </row>
    <row r="255" spans="1:25" s="64" customFormat="1" ht="16.5" customHeight="1" x14ac:dyDescent="0.3">
      <c r="A255" s="148">
        <v>247</v>
      </c>
      <c r="B255" s="65"/>
      <c r="C255" s="66"/>
      <c r="D255" s="186"/>
      <c r="E255" s="190"/>
      <c r="F255" s="138"/>
      <c r="G255" s="68"/>
      <c r="H255" s="67"/>
      <c r="I255" s="67"/>
      <c r="J255" s="138"/>
      <c r="K255" s="264"/>
      <c r="L255" s="136"/>
      <c r="M255" s="145" t="str">
        <f t="shared" si="22"/>
        <v/>
      </c>
      <c r="N255" s="145" t="str">
        <f t="shared" si="23"/>
        <v/>
      </c>
      <c r="O255" s="131" t="str">
        <f t="shared" si="24"/>
        <v/>
      </c>
      <c r="P255" s="150" t="b">
        <f t="shared" si="25"/>
        <v>0</v>
      </c>
      <c r="Q255" s="151" t="str">
        <f t="shared" si="26"/>
        <v>FALSCH</v>
      </c>
      <c r="R255" s="151" t="str">
        <f t="shared" si="27"/>
        <v>FALSCH</v>
      </c>
      <c r="S255" s="151" t="str">
        <f t="shared" si="28"/>
        <v>FALSCH</v>
      </c>
      <c r="T255" s="202" t="b">
        <f>IF(K255&lt;&gt;"",IF(VLOOKUP(K255,Wbw_List,3)="e",IF(AND(#REF!="Ja",#REF!="Ja"),"both",IF(#REF!="Ja","figures",IF(#REF!="Ja","free"))),VLOOKUP(VLOOKUP(K255,Wbw_List,3),Disziplinen,3)))</f>
        <v>0</v>
      </c>
      <c r="U255" s="207"/>
      <c r="V255" s="239"/>
      <c r="W255" s="205"/>
      <c r="X255" s="205"/>
      <c r="Y255" s="227"/>
    </row>
    <row r="256" spans="1:25" s="64" customFormat="1" ht="16.5" customHeight="1" x14ac:dyDescent="0.3">
      <c r="A256" s="148">
        <v>248</v>
      </c>
      <c r="B256" s="65"/>
      <c r="C256" s="66"/>
      <c r="D256" s="186"/>
      <c r="E256" s="190"/>
      <c r="F256" s="138"/>
      <c r="G256" s="68"/>
      <c r="H256" s="67"/>
      <c r="I256" s="67"/>
      <c r="J256" s="138"/>
      <c r="K256" s="264"/>
      <c r="L256" s="136"/>
      <c r="M256" s="145" t="str">
        <f t="shared" si="22"/>
        <v/>
      </c>
      <c r="N256" s="145" t="str">
        <f t="shared" si="23"/>
        <v/>
      </c>
      <c r="O256" s="131" t="str">
        <f t="shared" si="24"/>
        <v/>
      </c>
      <c r="P256" s="150" t="b">
        <f t="shared" si="25"/>
        <v>0</v>
      </c>
      <c r="Q256" s="151" t="str">
        <f t="shared" si="26"/>
        <v>FALSCH</v>
      </c>
      <c r="R256" s="151" t="str">
        <f t="shared" si="27"/>
        <v>FALSCH</v>
      </c>
      <c r="S256" s="151" t="str">
        <f t="shared" si="28"/>
        <v>FALSCH</v>
      </c>
      <c r="T256" s="202" t="b">
        <f>IF(K256&lt;&gt;"",IF(VLOOKUP(K256,Wbw_List,3)="e",IF(AND(#REF!="Ja",#REF!="Ja"),"both",IF(#REF!="Ja","figures",IF(#REF!="Ja","free"))),VLOOKUP(VLOOKUP(K256,Wbw_List,3),Disziplinen,3)))</f>
        <v>0</v>
      </c>
      <c r="U256" s="207"/>
      <c r="V256" s="239"/>
      <c r="W256" s="205"/>
      <c r="X256" s="205"/>
      <c r="Y256" s="227"/>
    </row>
    <row r="257" spans="1:25" s="64" customFormat="1" ht="16.5" customHeight="1" x14ac:dyDescent="0.3">
      <c r="A257" s="148">
        <v>249</v>
      </c>
      <c r="B257" s="65"/>
      <c r="C257" s="66"/>
      <c r="D257" s="186"/>
      <c r="E257" s="190"/>
      <c r="F257" s="138"/>
      <c r="G257" s="68"/>
      <c r="H257" s="67"/>
      <c r="I257" s="67"/>
      <c r="J257" s="138"/>
      <c r="K257" s="264"/>
      <c r="L257" s="136"/>
      <c r="M257" s="145" t="str">
        <f t="shared" si="22"/>
        <v/>
      </c>
      <c r="N257" s="145" t="str">
        <f t="shared" si="23"/>
        <v/>
      </c>
      <c r="O257" s="131" t="str">
        <f t="shared" si="24"/>
        <v/>
      </c>
      <c r="P257" s="150" t="b">
        <f t="shared" si="25"/>
        <v>0</v>
      </c>
      <c r="Q257" s="151" t="str">
        <f t="shared" si="26"/>
        <v>FALSCH</v>
      </c>
      <c r="R257" s="151" t="str">
        <f t="shared" si="27"/>
        <v>FALSCH</v>
      </c>
      <c r="S257" s="151" t="str">
        <f t="shared" si="28"/>
        <v>FALSCH</v>
      </c>
      <c r="T257" s="202" t="b">
        <f>IF(K257&lt;&gt;"",IF(VLOOKUP(K257,Wbw_List,3)="e",IF(AND(#REF!="Ja",#REF!="Ja"),"both",IF(#REF!="Ja","figures",IF(#REF!="Ja","free"))),VLOOKUP(VLOOKUP(K257,Wbw_List,3),Disziplinen,3)))</f>
        <v>0</v>
      </c>
      <c r="U257" s="207"/>
      <c r="V257" s="239"/>
      <c r="W257" s="205"/>
      <c r="X257" s="205"/>
      <c r="Y257" s="227"/>
    </row>
    <row r="258" spans="1:25" s="64" customFormat="1" ht="16.5" customHeight="1" x14ac:dyDescent="0.3">
      <c r="A258" s="148">
        <v>250</v>
      </c>
      <c r="B258" s="65"/>
      <c r="C258" s="66"/>
      <c r="D258" s="186"/>
      <c r="E258" s="190"/>
      <c r="F258" s="138"/>
      <c r="G258" s="68"/>
      <c r="H258" s="67"/>
      <c r="I258" s="67"/>
      <c r="J258" s="138"/>
      <c r="K258" s="264"/>
      <c r="L258" s="136"/>
      <c r="M258" s="145" t="str">
        <f t="shared" si="22"/>
        <v/>
      </c>
      <c r="N258" s="145" t="str">
        <f t="shared" si="23"/>
        <v/>
      </c>
      <c r="O258" s="131" t="str">
        <f t="shared" si="24"/>
        <v/>
      </c>
      <c r="P258" s="150" t="b">
        <f t="shared" si="25"/>
        <v>0</v>
      </c>
      <c r="Q258" s="151" t="str">
        <f t="shared" si="26"/>
        <v>FALSCH</v>
      </c>
      <c r="R258" s="151" t="str">
        <f t="shared" si="27"/>
        <v>FALSCH</v>
      </c>
      <c r="S258" s="151" t="str">
        <f t="shared" si="28"/>
        <v>FALSCH</v>
      </c>
      <c r="T258" s="202" t="b">
        <f>IF(K258&lt;&gt;"",IF(VLOOKUP(K258,Wbw_List,3)="e",IF(AND(#REF!="Ja",#REF!="Ja"),"both",IF(#REF!="Ja","figures",IF(#REF!="Ja","free"))),VLOOKUP(VLOOKUP(K258,Wbw_List,3),Disziplinen,3)))</f>
        <v>0</v>
      </c>
      <c r="U258" s="207"/>
      <c r="V258" s="239"/>
      <c r="W258" s="205"/>
      <c r="X258" s="205"/>
      <c r="Y258" s="227"/>
    </row>
    <row r="259" spans="1:25" s="64" customFormat="1" ht="16.5" customHeight="1" x14ac:dyDescent="0.3">
      <c r="A259" s="148">
        <v>251</v>
      </c>
      <c r="B259" s="65"/>
      <c r="C259" s="66"/>
      <c r="D259" s="186"/>
      <c r="E259" s="190"/>
      <c r="F259" s="138"/>
      <c r="G259" s="68"/>
      <c r="H259" s="67"/>
      <c r="I259" s="67"/>
      <c r="J259" s="138"/>
      <c r="K259" s="264"/>
      <c r="L259" s="136"/>
      <c r="M259" s="145" t="str">
        <f t="shared" ref="M259:M322" si="29">IF(E259&lt;&gt;"",VLOOKUP(E259,ListOfClubs,2,FALSE),"")</f>
        <v/>
      </c>
      <c r="N259" s="145" t="str">
        <f t="shared" si="23"/>
        <v/>
      </c>
      <c r="O259" s="131" t="str">
        <f t="shared" si="24"/>
        <v/>
      </c>
      <c r="P259" s="150" t="b">
        <f t="shared" si="25"/>
        <v>0</v>
      </c>
      <c r="Q259" s="151" t="str">
        <f t="shared" si="26"/>
        <v>FALSCH</v>
      </c>
      <c r="R259" s="151" t="str">
        <f t="shared" si="27"/>
        <v>FALSCH</v>
      </c>
      <c r="S259" s="151" t="str">
        <f t="shared" si="28"/>
        <v>FALSCH</v>
      </c>
      <c r="T259" s="202" t="b">
        <f>IF(K259&lt;&gt;"",IF(VLOOKUP(K259,Wbw_List,3)="e",IF(AND(#REF!="Ja",#REF!="Ja"),"both",IF(#REF!="Ja","figures",IF(#REF!="Ja","free"))),VLOOKUP(VLOOKUP(K259,Wbw_List,3),Disziplinen,3)))</f>
        <v>0</v>
      </c>
      <c r="U259" s="207"/>
      <c r="V259" s="239"/>
      <c r="W259" s="205"/>
      <c r="X259" s="205"/>
      <c r="Y259" s="227"/>
    </row>
    <row r="260" spans="1:25" s="64" customFormat="1" ht="16.5" customHeight="1" x14ac:dyDescent="0.3">
      <c r="A260" s="148">
        <v>252</v>
      </c>
      <c r="B260" s="65"/>
      <c r="C260" s="66"/>
      <c r="D260" s="186"/>
      <c r="E260" s="190"/>
      <c r="F260" s="138"/>
      <c r="G260" s="68"/>
      <c r="H260" s="67"/>
      <c r="I260" s="67"/>
      <c r="J260" s="138"/>
      <c r="K260" s="264"/>
      <c r="L260" s="136"/>
      <c r="M260" s="145" t="str">
        <f t="shared" si="29"/>
        <v/>
      </c>
      <c r="N260" s="145" t="str">
        <f t="shared" si="23"/>
        <v/>
      </c>
      <c r="O260" s="131" t="str">
        <f t="shared" si="24"/>
        <v/>
      </c>
      <c r="P260" s="150" t="b">
        <f t="shared" si="25"/>
        <v>0</v>
      </c>
      <c r="Q260" s="151" t="str">
        <f t="shared" si="26"/>
        <v>FALSCH</v>
      </c>
      <c r="R260" s="151" t="str">
        <f t="shared" si="27"/>
        <v>FALSCH</v>
      </c>
      <c r="S260" s="151" t="str">
        <f t="shared" si="28"/>
        <v>FALSCH</v>
      </c>
      <c r="T260" s="202" t="b">
        <f>IF(K260&lt;&gt;"",IF(VLOOKUP(K260,Wbw_List,3)="e",IF(AND(#REF!="Ja",#REF!="Ja"),"both",IF(#REF!="Ja","figures",IF(#REF!="Ja","free"))),VLOOKUP(VLOOKUP(K260,Wbw_List,3),Disziplinen,3)))</f>
        <v>0</v>
      </c>
      <c r="U260" s="207"/>
      <c r="V260" s="239"/>
      <c r="W260" s="205"/>
      <c r="X260" s="205"/>
      <c r="Y260" s="227"/>
    </row>
    <row r="261" spans="1:25" s="64" customFormat="1" ht="16.5" customHeight="1" x14ac:dyDescent="0.3">
      <c r="A261" s="148">
        <v>253</v>
      </c>
      <c r="B261" s="65"/>
      <c r="C261" s="66"/>
      <c r="D261" s="186"/>
      <c r="E261" s="190"/>
      <c r="F261" s="138"/>
      <c r="G261" s="68"/>
      <c r="H261" s="67"/>
      <c r="I261" s="67"/>
      <c r="J261" s="138"/>
      <c r="K261" s="264"/>
      <c r="L261" s="136"/>
      <c r="M261" s="145" t="str">
        <f t="shared" si="29"/>
        <v/>
      </c>
      <c r="N261" s="145" t="str">
        <f t="shared" si="23"/>
        <v/>
      </c>
      <c r="O261" s="131" t="str">
        <f t="shared" si="24"/>
        <v/>
      </c>
      <c r="P261" s="150" t="b">
        <f t="shared" si="25"/>
        <v>0</v>
      </c>
      <c r="Q261" s="151" t="str">
        <f t="shared" si="26"/>
        <v>FALSCH</v>
      </c>
      <c r="R261" s="151" t="str">
        <f t="shared" si="27"/>
        <v>FALSCH</v>
      </c>
      <c r="S261" s="151" t="str">
        <f t="shared" si="28"/>
        <v>FALSCH</v>
      </c>
      <c r="T261" s="202" t="b">
        <f>IF(K261&lt;&gt;"",IF(VLOOKUP(K261,Wbw_List,3)="e",IF(AND(#REF!="Ja",#REF!="Ja"),"both",IF(#REF!="Ja","figures",IF(#REF!="Ja","free"))),VLOOKUP(VLOOKUP(K261,Wbw_List,3),Disziplinen,3)))</f>
        <v>0</v>
      </c>
      <c r="U261" s="207"/>
      <c r="V261" s="239"/>
      <c r="W261" s="205"/>
      <c r="X261" s="205"/>
      <c r="Y261" s="227"/>
    </row>
    <row r="262" spans="1:25" s="64" customFormat="1" ht="16.5" customHeight="1" x14ac:dyDescent="0.3">
      <c r="A262" s="148">
        <v>254</v>
      </c>
      <c r="B262" s="65"/>
      <c r="C262" s="66"/>
      <c r="D262" s="186"/>
      <c r="E262" s="190"/>
      <c r="F262" s="138"/>
      <c r="G262" s="68"/>
      <c r="H262" s="67"/>
      <c r="I262" s="67"/>
      <c r="J262" s="138"/>
      <c r="K262" s="264"/>
      <c r="L262" s="136"/>
      <c r="M262" s="145" t="str">
        <f t="shared" si="29"/>
        <v/>
      </c>
      <c r="N262" s="145" t="str">
        <f t="shared" si="23"/>
        <v/>
      </c>
      <c r="O262" s="131" t="str">
        <f t="shared" si="24"/>
        <v/>
      </c>
      <c r="P262" s="150" t="b">
        <f t="shared" si="25"/>
        <v>0</v>
      </c>
      <c r="Q262" s="151" t="str">
        <f t="shared" si="26"/>
        <v>FALSCH</v>
      </c>
      <c r="R262" s="151" t="str">
        <f t="shared" si="27"/>
        <v>FALSCH</v>
      </c>
      <c r="S262" s="151" t="str">
        <f t="shared" si="28"/>
        <v>FALSCH</v>
      </c>
      <c r="T262" s="202" t="b">
        <f>IF(K262&lt;&gt;"",IF(VLOOKUP(K262,Wbw_List,3)="e",IF(AND(#REF!="Ja",#REF!="Ja"),"both",IF(#REF!="Ja","figures",IF(#REF!="Ja","free"))),VLOOKUP(VLOOKUP(K262,Wbw_List,3),Disziplinen,3)))</f>
        <v>0</v>
      </c>
      <c r="U262" s="207"/>
      <c r="V262" s="239"/>
      <c r="W262" s="205"/>
      <c r="X262" s="205"/>
      <c r="Y262" s="227"/>
    </row>
    <row r="263" spans="1:25" s="64" customFormat="1" ht="16.5" customHeight="1" x14ac:dyDescent="0.3">
      <c r="A263" s="148">
        <v>255</v>
      </c>
      <c r="B263" s="65"/>
      <c r="C263" s="66"/>
      <c r="D263" s="186"/>
      <c r="E263" s="190"/>
      <c r="F263" s="138"/>
      <c r="G263" s="68"/>
      <c r="H263" s="67"/>
      <c r="I263" s="67"/>
      <c r="J263" s="138"/>
      <c r="K263" s="264"/>
      <c r="L263" s="136"/>
      <c r="M263" s="145" t="str">
        <f t="shared" si="29"/>
        <v/>
      </c>
      <c r="N263" s="145" t="str">
        <f t="shared" si="23"/>
        <v/>
      </c>
      <c r="O263" s="131" t="str">
        <f t="shared" si="24"/>
        <v/>
      </c>
      <c r="P263" s="150" t="b">
        <f t="shared" si="25"/>
        <v>0</v>
      </c>
      <c r="Q263" s="151" t="str">
        <f t="shared" si="26"/>
        <v>FALSCH</v>
      </c>
      <c r="R263" s="151" t="str">
        <f t="shared" si="27"/>
        <v>FALSCH</v>
      </c>
      <c r="S263" s="151" t="str">
        <f t="shared" si="28"/>
        <v>FALSCH</v>
      </c>
      <c r="T263" s="202" t="b">
        <f>IF(K263&lt;&gt;"",IF(VLOOKUP(K263,Wbw_List,3)="e",IF(AND(#REF!="Ja",#REF!="Ja"),"both",IF(#REF!="Ja","figures",IF(#REF!="Ja","free"))),VLOOKUP(VLOOKUP(K263,Wbw_List,3),Disziplinen,3)))</f>
        <v>0</v>
      </c>
      <c r="U263" s="207"/>
      <c r="V263" s="239"/>
      <c r="W263" s="205"/>
      <c r="X263" s="205"/>
      <c r="Y263" s="227"/>
    </row>
    <row r="264" spans="1:25" s="64" customFormat="1" ht="16.5" customHeight="1" x14ac:dyDescent="0.3">
      <c r="A264" s="148">
        <v>256</v>
      </c>
      <c r="B264" s="65"/>
      <c r="C264" s="66"/>
      <c r="D264" s="186"/>
      <c r="E264" s="190"/>
      <c r="F264" s="138"/>
      <c r="G264" s="68"/>
      <c r="H264" s="67"/>
      <c r="I264" s="67"/>
      <c r="J264" s="138"/>
      <c r="K264" s="264"/>
      <c r="L264" s="136"/>
      <c r="M264" s="145" t="str">
        <f t="shared" si="29"/>
        <v/>
      </c>
      <c r="N264" s="145" t="str">
        <f t="shared" si="23"/>
        <v/>
      </c>
      <c r="O264" s="131" t="str">
        <f t="shared" si="24"/>
        <v/>
      </c>
      <c r="P264" s="150" t="b">
        <f t="shared" si="25"/>
        <v>0</v>
      </c>
      <c r="Q264" s="151" t="str">
        <f t="shared" si="26"/>
        <v>FALSCH</v>
      </c>
      <c r="R264" s="151" t="str">
        <f t="shared" si="27"/>
        <v>FALSCH</v>
      </c>
      <c r="S264" s="151" t="str">
        <f t="shared" si="28"/>
        <v>FALSCH</v>
      </c>
      <c r="T264" s="202" t="b">
        <f>IF(K264&lt;&gt;"",IF(VLOOKUP(K264,Wbw_List,3)="e",IF(AND(#REF!="Ja",#REF!="Ja"),"both",IF(#REF!="Ja","figures",IF(#REF!="Ja","free"))),VLOOKUP(VLOOKUP(K264,Wbw_List,3),Disziplinen,3)))</f>
        <v>0</v>
      </c>
      <c r="U264" s="207"/>
      <c r="V264" s="239"/>
      <c r="W264" s="205"/>
      <c r="X264" s="205"/>
      <c r="Y264" s="227"/>
    </row>
    <row r="265" spans="1:25" s="64" customFormat="1" ht="16.5" customHeight="1" x14ac:dyDescent="0.3">
      <c r="A265" s="148">
        <v>257</v>
      </c>
      <c r="B265" s="65"/>
      <c r="C265" s="66"/>
      <c r="D265" s="186"/>
      <c r="E265" s="190"/>
      <c r="F265" s="138"/>
      <c r="G265" s="68"/>
      <c r="H265" s="67"/>
      <c r="I265" s="67"/>
      <c r="J265" s="138"/>
      <c r="K265" s="264"/>
      <c r="L265" s="136"/>
      <c r="M265" s="145" t="str">
        <f t="shared" si="29"/>
        <v/>
      </c>
      <c r="N265" s="145" t="str">
        <f t="shared" ref="N265:N328" si="30">IF(F265&lt;&gt;"",VLOOKUP(F265,Verband,2,FALSE),"")</f>
        <v/>
      </c>
      <c r="O265" s="131" t="str">
        <f t="shared" ref="O265:O328" si="31">IF(K265&lt;&gt;"",VLOOKUP(K265,Wbw_List,2,FALSE),"")</f>
        <v/>
      </c>
      <c r="P265" s="150" t="b">
        <f t="shared" ref="P265:P328" si="32">IF(K265&lt;&gt;"",VLOOKUP(K265,Wbw_List,5))</f>
        <v>0</v>
      </c>
      <c r="Q265" s="151" t="str">
        <f t="shared" ref="Q265:Q328" si="33">IF(B265&lt;&gt;"",C265&amp;" "&amp;B265,"FALSCH")</f>
        <v>FALSCH</v>
      </c>
      <c r="R265" s="151" t="str">
        <f t="shared" ref="R265:R328" si="34">IF(E265&lt;&gt;"",IFERROR(VLOOKUP(E265,ListOfClubs,1,FALSE),E265),"FALSCH")</f>
        <v>FALSCH</v>
      </c>
      <c r="S265" s="151" t="str">
        <f t="shared" ref="S265:S328" si="35">IF(F265&lt;&gt;"",F265,"FALSCH")</f>
        <v>FALSCH</v>
      </c>
      <c r="T265" s="202" t="b">
        <f>IF(K265&lt;&gt;"",IF(VLOOKUP(K265,Wbw_List,3)="e",IF(AND(#REF!="Ja",#REF!="Ja"),"both",IF(#REF!="Ja","figures",IF(#REF!="Ja","free"))),VLOOKUP(VLOOKUP(K265,Wbw_List,3),Disziplinen,3)))</f>
        <v>0</v>
      </c>
      <c r="U265" s="207"/>
      <c r="V265" s="239"/>
      <c r="W265" s="205"/>
      <c r="X265" s="205"/>
      <c r="Y265" s="227"/>
    </row>
    <row r="266" spans="1:25" s="64" customFormat="1" ht="16.5" customHeight="1" x14ac:dyDescent="0.3">
      <c r="A266" s="148">
        <v>258</v>
      </c>
      <c r="B266" s="65"/>
      <c r="C266" s="66"/>
      <c r="D266" s="186"/>
      <c r="E266" s="190"/>
      <c r="F266" s="138"/>
      <c r="G266" s="68"/>
      <c r="H266" s="67"/>
      <c r="I266" s="67"/>
      <c r="J266" s="138"/>
      <c r="K266" s="264"/>
      <c r="L266" s="136"/>
      <c r="M266" s="145" t="str">
        <f t="shared" si="29"/>
        <v/>
      </c>
      <c r="N266" s="145" t="str">
        <f t="shared" si="30"/>
        <v/>
      </c>
      <c r="O266" s="131" t="str">
        <f t="shared" si="31"/>
        <v/>
      </c>
      <c r="P266" s="150" t="b">
        <f t="shared" si="32"/>
        <v>0</v>
      </c>
      <c r="Q266" s="151" t="str">
        <f t="shared" si="33"/>
        <v>FALSCH</v>
      </c>
      <c r="R266" s="151" t="str">
        <f t="shared" si="34"/>
        <v>FALSCH</v>
      </c>
      <c r="S266" s="151" t="str">
        <f t="shared" si="35"/>
        <v>FALSCH</v>
      </c>
      <c r="T266" s="202" t="b">
        <f>IF(K266&lt;&gt;"",IF(VLOOKUP(K266,Wbw_List,3)="e",IF(AND(#REF!="Ja",#REF!="Ja"),"both",IF(#REF!="Ja","figures",IF(#REF!="Ja","free"))),VLOOKUP(VLOOKUP(K266,Wbw_List,3),Disziplinen,3)))</f>
        <v>0</v>
      </c>
      <c r="U266" s="207"/>
      <c r="V266" s="239"/>
      <c r="W266" s="205"/>
      <c r="X266" s="205"/>
      <c r="Y266" s="227"/>
    </row>
    <row r="267" spans="1:25" s="64" customFormat="1" ht="16.5" customHeight="1" x14ac:dyDescent="0.3">
      <c r="A267" s="148">
        <v>259</v>
      </c>
      <c r="B267" s="65"/>
      <c r="C267" s="66"/>
      <c r="D267" s="186"/>
      <c r="E267" s="190"/>
      <c r="F267" s="138"/>
      <c r="G267" s="68"/>
      <c r="H267" s="67"/>
      <c r="I267" s="67"/>
      <c r="J267" s="138"/>
      <c r="K267" s="264"/>
      <c r="L267" s="136"/>
      <c r="M267" s="145" t="str">
        <f t="shared" si="29"/>
        <v/>
      </c>
      <c r="N267" s="145" t="str">
        <f t="shared" si="30"/>
        <v/>
      </c>
      <c r="O267" s="131" t="str">
        <f t="shared" si="31"/>
        <v/>
      </c>
      <c r="P267" s="150" t="b">
        <f t="shared" si="32"/>
        <v>0</v>
      </c>
      <c r="Q267" s="151" t="str">
        <f t="shared" si="33"/>
        <v>FALSCH</v>
      </c>
      <c r="R267" s="151" t="str">
        <f t="shared" si="34"/>
        <v>FALSCH</v>
      </c>
      <c r="S267" s="151" t="str">
        <f t="shared" si="35"/>
        <v>FALSCH</v>
      </c>
      <c r="T267" s="202" t="b">
        <f>IF(K267&lt;&gt;"",IF(VLOOKUP(K267,Wbw_List,3)="e",IF(AND(#REF!="Ja",#REF!="Ja"),"both",IF(#REF!="Ja","figures",IF(#REF!="Ja","free"))),VLOOKUP(VLOOKUP(K267,Wbw_List,3),Disziplinen,3)))</f>
        <v>0</v>
      </c>
      <c r="U267" s="207"/>
      <c r="V267" s="239"/>
      <c r="W267" s="205"/>
      <c r="X267" s="205"/>
      <c r="Y267" s="227"/>
    </row>
    <row r="268" spans="1:25" s="64" customFormat="1" ht="16.5" customHeight="1" x14ac:dyDescent="0.3">
      <c r="A268" s="148">
        <v>260</v>
      </c>
      <c r="B268" s="65"/>
      <c r="C268" s="66"/>
      <c r="D268" s="186"/>
      <c r="E268" s="190"/>
      <c r="F268" s="138"/>
      <c r="G268" s="68"/>
      <c r="H268" s="67"/>
      <c r="I268" s="67"/>
      <c r="J268" s="138"/>
      <c r="K268" s="264"/>
      <c r="L268" s="136"/>
      <c r="M268" s="145" t="str">
        <f t="shared" si="29"/>
        <v/>
      </c>
      <c r="N268" s="145" t="str">
        <f t="shared" si="30"/>
        <v/>
      </c>
      <c r="O268" s="131" t="str">
        <f t="shared" si="31"/>
        <v/>
      </c>
      <c r="P268" s="150" t="b">
        <f t="shared" si="32"/>
        <v>0</v>
      </c>
      <c r="Q268" s="151" t="str">
        <f t="shared" si="33"/>
        <v>FALSCH</v>
      </c>
      <c r="R268" s="151" t="str">
        <f t="shared" si="34"/>
        <v>FALSCH</v>
      </c>
      <c r="S268" s="151" t="str">
        <f t="shared" si="35"/>
        <v>FALSCH</v>
      </c>
      <c r="T268" s="202" t="b">
        <f>IF(K268&lt;&gt;"",IF(VLOOKUP(K268,Wbw_List,3)="e",IF(AND(#REF!="Ja",#REF!="Ja"),"both",IF(#REF!="Ja","figures",IF(#REF!="Ja","free"))),VLOOKUP(VLOOKUP(K268,Wbw_List,3),Disziplinen,3)))</f>
        <v>0</v>
      </c>
      <c r="U268" s="207"/>
      <c r="V268" s="239"/>
      <c r="W268" s="205"/>
      <c r="X268" s="205"/>
      <c r="Y268" s="227"/>
    </row>
    <row r="269" spans="1:25" s="64" customFormat="1" ht="16.5" customHeight="1" x14ac:dyDescent="0.3">
      <c r="A269" s="148">
        <v>261</v>
      </c>
      <c r="B269" s="65"/>
      <c r="C269" s="66"/>
      <c r="D269" s="186"/>
      <c r="E269" s="190"/>
      <c r="F269" s="138"/>
      <c r="G269" s="68"/>
      <c r="H269" s="67"/>
      <c r="I269" s="67"/>
      <c r="J269" s="138"/>
      <c r="K269" s="264"/>
      <c r="L269" s="136"/>
      <c r="M269" s="145" t="str">
        <f t="shared" si="29"/>
        <v/>
      </c>
      <c r="N269" s="145" t="str">
        <f t="shared" si="30"/>
        <v/>
      </c>
      <c r="O269" s="131" t="str">
        <f t="shared" si="31"/>
        <v/>
      </c>
      <c r="P269" s="150" t="b">
        <f t="shared" si="32"/>
        <v>0</v>
      </c>
      <c r="Q269" s="151" t="str">
        <f t="shared" si="33"/>
        <v>FALSCH</v>
      </c>
      <c r="R269" s="151" t="str">
        <f t="shared" si="34"/>
        <v>FALSCH</v>
      </c>
      <c r="S269" s="151" t="str">
        <f t="shared" si="35"/>
        <v>FALSCH</v>
      </c>
      <c r="T269" s="202" t="b">
        <f>IF(K269&lt;&gt;"",IF(VLOOKUP(K269,Wbw_List,3)="e",IF(AND(#REF!="Ja",#REF!="Ja"),"both",IF(#REF!="Ja","figures",IF(#REF!="Ja","free"))),VLOOKUP(VLOOKUP(K269,Wbw_List,3),Disziplinen,3)))</f>
        <v>0</v>
      </c>
      <c r="U269" s="207"/>
      <c r="V269" s="239"/>
      <c r="W269" s="205"/>
      <c r="X269" s="205"/>
      <c r="Y269" s="227"/>
    </row>
    <row r="270" spans="1:25" s="64" customFormat="1" ht="16.5" customHeight="1" x14ac:dyDescent="0.3">
      <c r="A270" s="148">
        <v>262</v>
      </c>
      <c r="B270" s="65"/>
      <c r="C270" s="66"/>
      <c r="D270" s="186"/>
      <c r="E270" s="190"/>
      <c r="F270" s="138"/>
      <c r="G270" s="68"/>
      <c r="H270" s="67"/>
      <c r="I270" s="67"/>
      <c r="J270" s="138"/>
      <c r="K270" s="264"/>
      <c r="L270" s="136"/>
      <c r="M270" s="145" t="str">
        <f t="shared" si="29"/>
        <v/>
      </c>
      <c r="N270" s="145" t="str">
        <f t="shared" si="30"/>
        <v/>
      </c>
      <c r="O270" s="131" t="str">
        <f t="shared" si="31"/>
        <v/>
      </c>
      <c r="P270" s="150" t="b">
        <f t="shared" si="32"/>
        <v>0</v>
      </c>
      <c r="Q270" s="151" t="str">
        <f t="shared" si="33"/>
        <v>FALSCH</v>
      </c>
      <c r="R270" s="151" t="str">
        <f t="shared" si="34"/>
        <v>FALSCH</v>
      </c>
      <c r="S270" s="151" t="str">
        <f t="shared" si="35"/>
        <v>FALSCH</v>
      </c>
      <c r="T270" s="202" t="b">
        <f>IF(K270&lt;&gt;"",IF(VLOOKUP(K270,Wbw_List,3)="e",IF(AND(#REF!="Ja",#REF!="Ja"),"both",IF(#REF!="Ja","figures",IF(#REF!="Ja","free"))),VLOOKUP(VLOOKUP(K270,Wbw_List,3),Disziplinen,3)))</f>
        <v>0</v>
      </c>
      <c r="U270" s="207"/>
      <c r="V270" s="239"/>
      <c r="W270" s="205"/>
      <c r="X270" s="205"/>
      <c r="Y270" s="227"/>
    </row>
    <row r="271" spans="1:25" s="64" customFormat="1" ht="16.5" customHeight="1" x14ac:dyDescent="0.3">
      <c r="A271" s="148">
        <v>263</v>
      </c>
      <c r="B271" s="65"/>
      <c r="C271" s="66"/>
      <c r="D271" s="186"/>
      <c r="E271" s="190"/>
      <c r="F271" s="138"/>
      <c r="G271" s="68"/>
      <c r="H271" s="67"/>
      <c r="I271" s="67"/>
      <c r="J271" s="138"/>
      <c r="K271" s="264"/>
      <c r="L271" s="136"/>
      <c r="M271" s="145" t="str">
        <f t="shared" si="29"/>
        <v/>
      </c>
      <c r="N271" s="145" t="str">
        <f t="shared" si="30"/>
        <v/>
      </c>
      <c r="O271" s="131" t="str">
        <f t="shared" si="31"/>
        <v/>
      </c>
      <c r="P271" s="150" t="b">
        <f t="shared" si="32"/>
        <v>0</v>
      </c>
      <c r="Q271" s="151" t="str">
        <f t="shared" si="33"/>
        <v>FALSCH</v>
      </c>
      <c r="R271" s="151" t="str">
        <f t="shared" si="34"/>
        <v>FALSCH</v>
      </c>
      <c r="S271" s="151" t="str">
        <f t="shared" si="35"/>
        <v>FALSCH</v>
      </c>
      <c r="T271" s="202" t="b">
        <f>IF(K271&lt;&gt;"",IF(VLOOKUP(K271,Wbw_List,3)="e",IF(AND(#REF!="Ja",#REF!="Ja"),"both",IF(#REF!="Ja","figures",IF(#REF!="Ja","free"))),VLOOKUP(VLOOKUP(K271,Wbw_List,3),Disziplinen,3)))</f>
        <v>0</v>
      </c>
      <c r="U271" s="207"/>
      <c r="V271" s="239"/>
      <c r="W271" s="205"/>
      <c r="X271" s="205"/>
      <c r="Y271" s="227"/>
    </row>
    <row r="272" spans="1:25" s="64" customFormat="1" ht="16.5" customHeight="1" x14ac:dyDescent="0.3">
      <c r="A272" s="148">
        <v>264</v>
      </c>
      <c r="B272" s="65"/>
      <c r="C272" s="66"/>
      <c r="D272" s="186"/>
      <c r="E272" s="190"/>
      <c r="F272" s="138"/>
      <c r="G272" s="68"/>
      <c r="H272" s="67"/>
      <c r="I272" s="67"/>
      <c r="J272" s="138"/>
      <c r="K272" s="264"/>
      <c r="L272" s="136"/>
      <c r="M272" s="145" t="str">
        <f t="shared" si="29"/>
        <v/>
      </c>
      <c r="N272" s="145" t="str">
        <f t="shared" si="30"/>
        <v/>
      </c>
      <c r="O272" s="131" t="str">
        <f t="shared" si="31"/>
        <v/>
      </c>
      <c r="P272" s="150" t="b">
        <f t="shared" si="32"/>
        <v>0</v>
      </c>
      <c r="Q272" s="151" t="str">
        <f t="shared" si="33"/>
        <v>FALSCH</v>
      </c>
      <c r="R272" s="151" t="str">
        <f t="shared" si="34"/>
        <v>FALSCH</v>
      </c>
      <c r="S272" s="151" t="str">
        <f t="shared" si="35"/>
        <v>FALSCH</v>
      </c>
      <c r="T272" s="202" t="b">
        <f>IF(K272&lt;&gt;"",IF(VLOOKUP(K272,Wbw_List,3)="e",IF(AND(#REF!="Ja",#REF!="Ja"),"both",IF(#REF!="Ja","figures",IF(#REF!="Ja","free"))),VLOOKUP(VLOOKUP(K272,Wbw_List,3),Disziplinen,3)))</f>
        <v>0</v>
      </c>
      <c r="U272" s="207"/>
      <c r="V272" s="239"/>
      <c r="W272" s="205"/>
      <c r="X272" s="205"/>
      <c r="Y272" s="227"/>
    </row>
    <row r="273" spans="1:25" s="64" customFormat="1" ht="16.5" customHeight="1" x14ac:dyDescent="0.3">
      <c r="A273" s="148">
        <v>265</v>
      </c>
      <c r="B273" s="65"/>
      <c r="C273" s="66"/>
      <c r="D273" s="186"/>
      <c r="E273" s="190"/>
      <c r="F273" s="138"/>
      <c r="G273" s="68"/>
      <c r="H273" s="67"/>
      <c r="I273" s="67"/>
      <c r="J273" s="138"/>
      <c r="K273" s="264"/>
      <c r="L273" s="136"/>
      <c r="M273" s="145" t="str">
        <f t="shared" si="29"/>
        <v/>
      </c>
      <c r="N273" s="145" t="str">
        <f t="shared" si="30"/>
        <v/>
      </c>
      <c r="O273" s="131" t="str">
        <f t="shared" si="31"/>
        <v/>
      </c>
      <c r="P273" s="150" t="b">
        <f t="shared" si="32"/>
        <v>0</v>
      </c>
      <c r="Q273" s="151" t="str">
        <f t="shared" si="33"/>
        <v>FALSCH</v>
      </c>
      <c r="R273" s="151" t="str">
        <f t="shared" si="34"/>
        <v>FALSCH</v>
      </c>
      <c r="S273" s="151" t="str">
        <f t="shared" si="35"/>
        <v>FALSCH</v>
      </c>
      <c r="T273" s="202" t="b">
        <f>IF(K273&lt;&gt;"",IF(VLOOKUP(K273,Wbw_List,3)="e",IF(AND(#REF!="Ja",#REF!="Ja"),"both",IF(#REF!="Ja","figures",IF(#REF!="Ja","free"))),VLOOKUP(VLOOKUP(K273,Wbw_List,3),Disziplinen,3)))</f>
        <v>0</v>
      </c>
      <c r="U273" s="207"/>
      <c r="V273" s="239"/>
      <c r="W273" s="205"/>
      <c r="X273" s="205"/>
      <c r="Y273" s="227"/>
    </row>
    <row r="274" spans="1:25" s="64" customFormat="1" ht="16.5" customHeight="1" x14ac:dyDescent="0.3">
      <c r="A274" s="148">
        <v>266</v>
      </c>
      <c r="B274" s="65"/>
      <c r="C274" s="66"/>
      <c r="D274" s="186"/>
      <c r="E274" s="190"/>
      <c r="F274" s="138"/>
      <c r="G274" s="68"/>
      <c r="H274" s="67"/>
      <c r="I274" s="67"/>
      <c r="J274" s="138"/>
      <c r="K274" s="264"/>
      <c r="L274" s="136"/>
      <c r="M274" s="145" t="str">
        <f t="shared" si="29"/>
        <v/>
      </c>
      <c r="N274" s="145" t="str">
        <f t="shared" si="30"/>
        <v/>
      </c>
      <c r="O274" s="131" t="str">
        <f t="shared" si="31"/>
        <v/>
      </c>
      <c r="P274" s="150" t="b">
        <f t="shared" si="32"/>
        <v>0</v>
      </c>
      <c r="Q274" s="151" t="str">
        <f t="shared" si="33"/>
        <v>FALSCH</v>
      </c>
      <c r="R274" s="151" t="str">
        <f t="shared" si="34"/>
        <v>FALSCH</v>
      </c>
      <c r="S274" s="151" t="str">
        <f t="shared" si="35"/>
        <v>FALSCH</v>
      </c>
      <c r="T274" s="202" t="b">
        <f>IF(K274&lt;&gt;"",IF(VLOOKUP(K274,Wbw_List,3)="e",IF(AND(#REF!="Ja",#REF!="Ja"),"both",IF(#REF!="Ja","figures",IF(#REF!="Ja","free"))),VLOOKUP(VLOOKUP(K274,Wbw_List,3),Disziplinen,3)))</f>
        <v>0</v>
      </c>
      <c r="U274" s="207"/>
      <c r="V274" s="239"/>
      <c r="W274" s="205"/>
      <c r="X274" s="205"/>
      <c r="Y274" s="227"/>
    </row>
    <row r="275" spans="1:25" s="64" customFormat="1" ht="16.5" customHeight="1" x14ac:dyDescent="0.3">
      <c r="A275" s="148">
        <v>267</v>
      </c>
      <c r="B275" s="65"/>
      <c r="C275" s="66"/>
      <c r="D275" s="186"/>
      <c r="E275" s="190"/>
      <c r="F275" s="138"/>
      <c r="G275" s="68"/>
      <c r="H275" s="67"/>
      <c r="I275" s="67"/>
      <c r="J275" s="138"/>
      <c r="K275" s="264"/>
      <c r="L275" s="136"/>
      <c r="M275" s="145" t="str">
        <f t="shared" si="29"/>
        <v/>
      </c>
      <c r="N275" s="145" t="str">
        <f t="shared" si="30"/>
        <v/>
      </c>
      <c r="O275" s="131" t="str">
        <f t="shared" si="31"/>
        <v/>
      </c>
      <c r="P275" s="150" t="b">
        <f t="shared" si="32"/>
        <v>0</v>
      </c>
      <c r="Q275" s="151" t="str">
        <f t="shared" si="33"/>
        <v>FALSCH</v>
      </c>
      <c r="R275" s="151" t="str">
        <f t="shared" si="34"/>
        <v>FALSCH</v>
      </c>
      <c r="S275" s="151" t="str">
        <f t="shared" si="35"/>
        <v>FALSCH</v>
      </c>
      <c r="T275" s="202" t="b">
        <f>IF(K275&lt;&gt;"",IF(VLOOKUP(K275,Wbw_List,3)="e",IF(AND(#REF!="Ja",#REF!="Ja"),"both",IF(#REF!="Ja","figures",IF(#REF!="Ja","free"))),VLOOKUP(VLOOKUP(K275,Wbw_List,3),Disziplinen,3)))</f>
        <v>0</v>
      </c>
      <c r="U275" s="207"/>
      <c r="V275" s="239"/>
      <c r="W275" s="205"/>
      <c r="X275" s="205"/>
      <c r="Y275" s="227"/>
    </row>
    <row r="276" spans="1:25" s="64" customFormat="1" ht="16.5" customHeight="1" x14ac:dyDescent="0.3">
      <c r="A276" s="148">
        <v>268</v>
      </c>
      <c r="B276" s="65"/>
      <c r="C276" s="66"/>
      <c r="D276" s="186"/>
      <c r="E276" s="190"/>
      <c r="F276" s="138"/>
      <c r="G276" s="68"/>
      <c r="H276" s="67"/>
      <c r="I276" s="67"/>
      <c r="J276" s="138"/>
      <c r="K276" s="264"/>
      <c r="L276" s="136"/>
      <c r="M276" s="145" t="str">
        <f t="shared" si="29"/>
        <v/>
      </c>
      <c r="N276" s="145" t="str">
        <f t="shared" si="30"/>
        <v/>
      </c>
      <c r="O276" s="131" t="str">
        <f t="shared" si="31"/>
        <v/>
      </c>
      <c r="P276" s="150" t="b">
        <f t="shared" si="32"/>
        <v>0</v>
      </c>
      <c r="Q276" s="151" t="str">
        <f t="shared" si="33"/>
        <v>FALSCH</v>
      </c>
      <c r="R276" s="151" t="str">
        <f t="shared" si="34"/>
        <v>FALSCH</v>
      </c>
      <c r="S276" s="151" t="str">
        <f t="shared" si="35"/>
        <v>FALSCH</v>
      </c>
      <c r="T276" s="202" t="b">
        <f>IF(K276&lt;&gt;"",IF(VLOOKUP(K276,Wbw_List,3)="e",IF(AND(#REF!="Ja",#REF!="Ja"),"both",IF(#REF!="Ja","figures",IF(#REF!="Ja","free"))),VLOOKUP(VLOOKUP(K276,Wbw_List,3),Disziplinen,3)))</f>
        <v>0</v>
      </c>
      <c r="U276" s="207"/>
      <c r="V276" s="239"/>
      <c r="W276" s="205"/>
      <c r="X276" s="205"/>
      <c r="Y276" s="227"/>
    </row>
    <row r="277" spans="1:25" s="64" customFormat="1" ht="16.5" customHeight="1" x14ac:dyDescent="0.3">
      <c r="A277" s="148">
        <v>269</v>
      </c>
      <c r="B277" s="65"/>
      <c r="C277" s="66"/>
      <c r="D277" s="186"/>
      <c r="E277" s="190"/>
      <c r="F277" s="138"/>
      <c r="G277" s="68"/>
      <c r="H277" s="67"/>
      <c r="I277" s="67"/>
      <c r="J277" s="138"/>
      <c r="K277" s="264"/>
      <c r="L277" s="136"/>
      <c r="M277" s="145" t="str">
        <f t="shared" si="29"/>
        <v/>
      </c>
      <c r="N277" s="145" t="str">
        <f t="shared" si="30"/>
        <v/>
      </c>
      <c r="O277" s="131" t="str">
        <f t="shared" si="31"/>
        <v/>
      </c>
      <c r="P277" s="150" t="b">
        <f t="shared" si="32"/>
        <v>0</v>
      </c>
      <c r="Q277" s="151" t="str">
        <f t="shared" si="33"/>
        <v>FALSCH</v>
      </c>
      <c r="R277" s="151" t="str">
        <f t="shared" si="34"/>
        <v>FALSCH</v>
      </c>
      <c r="S277" s="151" t="str">
        <f t="shared" si="35"/>
        <v>FALSCH</v>
      </c>
      <c r="T277" s="202" t="b">
        <f>IF(K277&lt;&gt;"",IF(VLOOKUP(K277,Wbw_List,3)="e",IF(AND(#REF!="Ja",#REF!="Ja"),"both",IF(#REF!="Ja","figures",IF(#REF!="Ja","free"))),VLOOKUP(VLOOKUP(K277,Wbw_List,3),Disziplinen,3)))</f>
        <v>0</v>
      </c>
      <c r="U277" s="207"/>
      <c r="V277" s="239"/>
      <c r="W277" s="205"/>
      <c r="X277" s="205"/>
      <c r="Y277" s="227"/>
    </row>
    <row r="278" spans="1:25" s="64" customFormat="1" ht="16.5" customHeight="1" x14ac:dyDescent="0.3">
      <c r="A278" s="148">
        <v>270</v>
      </c>
      <c r="B278" s="65"/>
      <c r="C278" s="66"/>
      <c r="D278" s="186"/>
      <c r="E278" s="190"/>
      <c r="F278" s="138"/>
      <c r="G278" s="68"/>
      <c r="H278" s="67"/>
      <c r="I278" s="67"/>
      <c r="J278" s="138"/>
      <c r="K278" s="264"/>
      <c r="L278" s="136"/>
      <c r="M278" s="145" t="str">
        <f t="shared" si="29"/>
        <v/>
      </c>
      <c r="N278" s="145" t="str">
        <f t="shared" si="30"/>
        <v/>
      </c>
      <c r="O278" s="131" t="str">
        <f t="shared" si="31"/>
        <v/>
      </c>
      <c r="P278" s="150" t="b">
        <f t="shared" si="32"/>
        <v>0</v>
      </c>
      <c r="Q278" s="151" t="str">
        <f t="shared" si="33"/>
        <v>FALSCH</v>
      </c>
      <c r="R278" s="151" t="str">
        <f t="shared" si="34"/>
        <v>FALSCH</v>
      </c>
      <c r="S278" s="151" t="str">
        <f t="shared" si="35"/>
        <v>FALSCH</v>
      </c>
      <c r="T278" s="202" t="b">
        <f>IF(K278&lt;&gt;"",IF(VLOOKUP(K278,Wbw_List,3)="e",IF(AND(#REF!="Ja",#REF!="Ja"),"both",IF(#REF!="Ja","figures",IF(#REF!="Ja","free"))),VLOOKUP(VLOOKUP(K278,Wbw_List,3),Disziplinen,3)))</f>
        <v>0</v>
      </c>
      <c r="U278" s="207"/>
      <c r="V278" s="239"/>
      <c r="W278" s="205"/>
      <c r="X278" s="205"/>
      <c r="Y278" s="227"/>
    </row>
    <row r="279" spans="1:25" s="64" customFormat="1" ht="16.5" customHeight="1" x14ac:dyDescent="0.3">
      <c r="A279" s="148">
        <v>271</v>
      </c>
      <c r="B279" s="65"/>
      <c r="C279" s="66"/>
      <c r="D279" s="186"/>
      <c r="E279" s="190"/>
      <c r="F279" s="138"/>
      <c r="G279" s="68"/>
      <c r="H279" s="67"/>
      <c r="I279" s="67"/>
      <c r="J279" s="138"/>
      <c r="K279" s="264"/>
      <c r="L279" s="136"/>
      <c r="M279" s="145" t="str">
        <f t="shared" si="29"/>
        <v/>
      </c>
      <c r="N279" s="145" t="str">
        <f t="shared" si="30"/>
        <v/>
      </c>
      <c r="O279" s="131" t="str">
        <f t="shared" si="31"/>
        <v/>
      </c>
      <c r="P279" s="150" t="b">
        <f t="shared" si="32"/>
        <v>0</v>
      </c>
      <c r="Q279" s="151" t="str">
        <f t="shared" si="33"/>
        <v>FALSCH</v>
      </c>
      <c r="R279" s="151" t="str">
        <f t="shared" si="34"/>
        <v>FALSCH</v>
      </c>
      <c r="S279" s="151" t="str">
        <f t="shared" si="35"/>
        <v>FALSCH</v>
      </c>
      <c r="T279" s="202" t="b">
        <f>IF(K279&lt;&gt;"",IF(VLOOKUP(K279,Wbw_List,3)="e",IF(AND(#REF!="Ja",#REF!="Ja"),"both",IF(#REF!="Ja","figures",IF(#REF!="Ja","free"))),VLOOKUP(VLOOKUP(K279,Wbw_List,3),Disziplinen,3)))</f>
        <v>0</v>
      </c>
      <c r="U279" s="207"/>
      <c r="V279" s="239"/>
      <c r="W279" s="205"/>
      <c r="X279" s="205"/>
      <c r="Y279" s="227"/>
    </row>
    <row r="280" spans="1:25" s="64" customFormat="1" ht="16.5" customHeight="1" x14ac:dyDescent="0.3">
      <c r="A280" s="148">
        <v>272</v>
      </c>
      <c r="B280" s="65"/>
      <c r="C280" s="66"/>
      <c r="D280" s="186"/>
      <c r="E280" s="190"/>
      <c r="F280" s="138"/>
      <c r="G280" s="68"/>
      <c r="H280" s="67"/>
      <c r="I280" s="67"/>
      <c r="J280" s="138"/>
      <c r="K280" s="264"/>
      <c r="L280" s="136"/>
      <c r="M280" s="145" t="str">
        <f t="shared" si="29"/>
        <v/>
      </c>
      <c r="N280" s="145" t="str">
        <f t="shared" si="30"/>
        <v/>
      </c>
      <c r="O280" s="131" t="str">
        <f t="shared" si="31"/>
        <v/>
      </c>
      <c r="P280" s="150" t="b">
        <f t="shared" si="32"/>
        <v>0</v>
      </c>
      <c r="Q280" s="151" t="str">
        <f t="shared" si="33"/>
        <v>FALSCH</v>
      </c>
      <c r="R280" s="151" t="str">
        <f t="shared" si="34"/>
        <v>FALSCH</v>
      </c>
      <c r="S280" s="151" t="str">
        <f t="shared" si="35"/>
        <v>FALSCH</v>
      </c>
      <c r="T280" s="202" t="b">
        <f>IF(K280&lt;&gt;"",IF(VLOOKUP(K280,Wbw_List,3)="e",IF(AND(#REF!="Ja",#REF!="Ja"),"both",IF(#REF!="Ja","figures",IF(#REF!="Ja","free"))),VLOOKUP(VLOOKUP(K280,Wbw_List,3),Disziplinen,3)))</f>
        <v>0</v>
      </c>
      <c r="U280" s="207"/>
      <c r="V280" s="239"/>
      <c r="W280" s="205"/>
      <c r="X280" s="205"/>
      <c r="Y280" s="227"/>
    </row>
    <row r="281" spans="1:25" s="64" customFormat="1" ht="16.5" customHeight="1" x14ac:dyDescent="0.3">
      <c r="A281" s="148">
        <v>273</v>
      </c>
      <c r="B281" s="65"/>
      <c r="C281" s="66"/>
      <c r="D281" s="186"/>
      <c r="E281" s="190"/>
      <c r="F281" s="138"/>
      <c r="G281" s="68"/>
      <c r="H281" s="67"/>
      <c r="I281" s="67"/>
      <c r="J281" s="138"/>
      <c r="K281" s="264"/>
      <c r="L281" s="136"/>
      <c r="M281" s="145" t="str">
        <f t="shared" si="29"/>
        <v/>
      </c>
      <c r="N281" s="145" t="str">
        <f t="shared" si="30"/>
        <v/>
      </c>
      <c r="O281" s="131" t="str">
        <f t="shared" si="31"/>
        <v/>
      </c>
      <c r="P281" s="150" t="b">
        <f t="shared" si="32"/>
        <v>0</v>
      </c>
      <c r="Q281" s="151" t="str">
        <f t="shared" si="33"/>
        <v>FALSCH</v>
      </c>
      <c r="R281" s="151" t="str">
        <f t="shared" si="34"/>
        <v>FALSCH</v>
      </c>
      <c r="S281" s="151" t="str">
        <f t="shared" si="35"/>
        <v>FALSCH</v>
      </c>
      <c r="T281" s="202" t="b">
        <f>IF(K281&lt;&gt;"",IF(VLOOKUP(K281,Wbw_List,3)="e",IF(AND(#REF!="Ja",#REF!="Ja"),"both",IF(#REF!="Ja","figures",IF(#REF!="Ja","free"))),VLOOKUP(VLOOKUP(K281,Wbw_List,3),Disziplinen,3)))</f>
        <v>0</v>
      </c>
      <c r="U281" s="207"/>
      <c r="V281" s="239"/>
      <c r="W281" s="205"/>
      <c r="X281" s="205"/>
      <c r="Y281" s="227"/>
    </row>
    <row r="282" spans="1:25" s="64" customFormat="1" ht="16.5" customHeight="1" x14ac:dyDescent="0.3">
      <c r="A282" s="148">
        <v>274</v>
      </c>
      <c r="B282" s="65"/>
      <c r="C282" s="66"/>
      <c r="D282" s="186"/>
      <c r="E282" s="190"/>
      <c r="F282" s="138"/>
      <c r="G282" s="68"/>
      <c r="H282" s="67"/>
      <c r="I282" s="67"/>
      <c r="J282" s="138"/>
      <c r="K282" s="264"/>
      <c r="L282" s="136"/>
      <c r="M282" s="145" t="str">
        <f t="shared" si="29"/>
        <v/>
      </c>
      <c r="N282" s="145" t="str">
        <f t="shared" si="30"/>
        <v/>
      </c>
      <c r="O282" s="131" t="str">
        <f t="shared" si="31"/>
        <v/>
      </c>
      <c r="P282" s="150" t="b">
        <f t="shared" si="32"/>
        <v>0</v>
      </c>
      <c r="Q282" s="151" t="str">
        <f t="shared" si="33"/>
        <v>FALSCH</v>
      </c>
      <c r="R282" s="151" t="str">
        <f t="shared" si="34"/>
        <v>FALSCH</v>
      </c>
      <c r="S282" s="151" t="str">
        <f t="shared" si="35"/>
        <v>FALSCH</v>
      </c>
      <c r="T282" s="202" t="b">
        <f>IF(K282&lt;&gt;"",IF(VLOOKUP(K282,Wbw_List,3)="e",IF(AND(#REF!="Ja",#REF!="Ja"),"both",IF(#REF!="Ja","figures",IF(#REF!="Ja","free"))),VLOOKUP(VLOOKUP(K282,Wbw_List,3),Disziplinen,3)))</f>
        <v>0</v>
      </c>
      <c r="U282" s="207"/>
      <c r="V282" s="239"/>
      <c r="W282" s="205"/>
      <c r="X282" s="205"/>
      <c r="Y282" s="227"/>
    </row>
    <row r="283" spans="1:25" s="64" customFormat="1" ht="16.5" customHeight="1" x14ac:dyDescent="0.3">
      <c r="A283" s="148">
        <v>275</v>
      </c>
      <c r="B283" s="65"/>
      <c r="C283" s="66"/>
      <c r="D283" s="186"/>
      <c r="E283" s="190"/>
      <c r="F283" s="138"/>
      <c r="G283" s="68"/>
      <c r="H283" s="67"/>
      <c r="I283" s="67"/>
      <c r="J283" s="138"/>
      <c r="K283" s="264"/>
      <c r="L283" s="136"/>
      <c r="M283" s="145" t="str">
        <f t="shared" si="29"/>
        <v/>
      </c>
      <c r="N283" s="145" t="str">
        <f t="shared" si="30"/>
        <v/>
      </c>
      <c r="O283" s="131" t="str">
        <f t="shared" si="31"/>
        <v/>
      </c>
      <c r="P283" s="150" t="b">
        <f t="shared" si="32"/>
        <v>0</v>
      </c>
      <c r="Q283" s="151" t="str">
        <f t="shared" si="33"/>
        <v>FALSCH</v>
      </c>
      <c r="R283" s="151" t="str">
        <f t="shared" si="34"/>
        <v>FALSCH</v>
      </c>
      <c r="S283" s="151" t="str">
        <f t="shared" si="35"/>
        <v>FALSCH</v>
      </c>
      <c r="T283" s="202" t="b">
        <f>IF(K283&lt;&gt;"",IF(VLOOKUP(K283,Wbw_List,3)="e",IF(AND(#REF!="Ja",#REF!="Ja"),"both",IF(#REF!="Ja","figures",IF(#REF!="Ja","free"))),VLOOKUP(VLOOKUP(K283,Wbw_List,3),Disziplinen,3)))</f>
        <v>0</v>
      </c>
      <c r="U283" s="207"/>
      <c r="V283" s="239"/>
      <c r="W283" s="205"/>
      <c r="X283" s="205"/>
      <c r="Y283" s="227"/>
    </row>
    <row r="284" spans="1:25" s="64" customFormat="1" ht="16.5" customHeight="1" x14ac:dyDescent="0.3">
      <c r="A284" s="148">
        <v>276</v>
      </c>
      <c r="B284" s="65"/>
      <c r="C284" s="66"/>
      <c r="D284" s="186"/>
      <c r="E284" s="190"/>
      <c r="F284" s="138"/>
      <c r="G284" s="68"/>
      <c r="H284" s="67"/>
      <c r="I284" s="67"/>
      <c r="J284" s="138"/>
      <c r="K284" s="264"/>
      <c r="L284" s="136"/>
      <c r="M284" s="145" t="str">
        <f t="shared" si="29"/>
        <v/>
      </c>
      <c r="N284" s="145" t="str">
        <f t="shared" si="30"/>
        <v/>
      </c>
      <c r="O284" s="131" t="str">
        <f t="shared" si="31"/>
        <v/>
      </c>
      <c r="P284" s="150" t="b">
        <f t="shared" si="32"/>
        <v>0</v>
      </c>
      <c r="Q284" s="151" t="str">
        <f t="shared" si="33"/>
        <v>FALSCH</v>
      </c>
      <c r="R284" s="151" t="str">
        <f t="shared" si="34"/>
        <v>FALSCH</v>
      </c>
      <c r="S284" s="151" t="str">
        <f t="shared" si="35"/>
        <v>FALSCH</v>
      </c>
      <c r="T284" s="202" t="b">
        <f>IF(K284&lt;&gt;"",IF(VLOOKUP(K284,Wbw_List,3)="e",IF(AND(#REF!="Ja",#REF!="Ja"),"both",IF(#REF!="Ja","figures",IF(#REF!="Ja","free"))),VLOOKUP(VLOOKUP(K284,Wbw_List,3),Disziplinen,3)))</f>
        <v>0</v>
      </c>
      <c r="U284" s="207"/>
      <c r="V284" s="239"/>
      <c r="W284" s="205"/>
      <c r="X284" s="205"/>
      <c r="Y284" s="227"/>
    </row>
    <row r="285" spans="1:25" s="64" customFormat="1" ht="16.5" customHeight="1" x14ac:dyDescent="0.3">
      <c r="A285" s="148">
        <v>277</v>
      </c>
      <c r="B285" s="65"/>
      <c r="C285" s="66"/>
      <c r="D285" s="186"/>
      <c r="E285" s="190"/>
      <c r="F285" s="138"/>
      <c r="G285" s="68"/>
      <c r="H285" s="67"/>
      <c r="I285" s="67"/>
      <c r="J285" s="138"/>
      <c r="K285" s="264"/>
      <c r="L285" s="136"/>
      <c r="M285" s="145" t="str">
        <f t="shared" si="29"/>
        <v/>
      </c>
      <c r="N285" s="145" t="str">
        <f t="shared" si="30"/>
        <v/>
      </c>
      <c r="O285" s="131" t="str">
        <f t="shared" si="31"/>
        <v/>
      </c>
      <c r="P285" s="150" t="b">
        <f t="shared" si="32"/>
        <v>0</v>
      </c>
      <c r="Q285" s="151" t="str">
        <f t="shared" si="33"/>
        <v>FALSCH</v>
      </c>
      <c r="R285" s="151" t="str">
        <f t="shared" si="34"/>
        <v>FALSCH</v>
      </c>
      <c r="S285" s="151" t="str">
        <f t="shared" si="35"/>
        <v>FALSCH</v>
      </c>
      <c r="T285" s="202" t="b">
        <f>IF(K285&lt;&gt;"",IF(VLOOKUP(K285,Wbw_List,3)="e",IF(AND(#REF!="Ja",#REF!="Ja"),"both",IF(#REF!="Ja","figures",IF(#REF!="Ja","free"))),VLOOKUP(VLOOKUP(K285,Wbw_List,3),Disziplinen,3)))</f>
        <v>0</v>
      </c>
      <c r="U285" s="207"/>
      <c r="V285" s="239"/>
      <c r="W285" s="205"/>
      <c r="X285" s="205"/>
      <c r="Y285" s="227"/>
    </row>
    <row r="286" spans="1:25" s="64" customFormat="1" ht="16.5" customHeight="1" x14ac:dyDescent="0.3">
      <c r="A286" s="148">
        <v>278</v>
      </c>
      <c r="B286" s="65"/>
      <c r="C286" s="66"/>
      <c r="D286" s="186"/>
      <c r="E286" s="190"/>
      <c r="F286" s="138"/>
      <c r="G286" s="68"/>
      <c r="H286" s="67"/>
      <c r="I286" s="67"/>
      <c r="J286" s="138"/>
      <c r="K286" s="264"/>
      <c r="L286" s="136"/>
      <c r="M286" s="145" t="str">
        <f t="shared" si="29"/>
        <v/>
      </c>
      <c r="N286" s="145" t="str">
        <f t="shared" si="30"/>
        <v/>
      </c>
      <c r="O286" s="131" t="str">
        <f t="shared" si="31"/>
        <v/>
      </c>
      <c r="P286" s="150" t="b">
        <f t="shared" si="32"/>
        <v>0</v>
      </c>
      <c r="Q286" s="151" t="str">
        <f t="shared" si="33"/>
        <v>FALSCH</v>
      </c>
      <c r="R286" s="151" t="str">
        <f t="shared" si="34"/>
        <v>FALSCH</v>
      </c>
      <c r="S286" s="151" t="str">
        <f t="shared" si="35"/>
        <v>FALSCH</v>
      </c>
      <c r="T286" s="202" t="b">
        <f>IF(K286&lt;&gt;"",IF(VLOOKUP(K286,Wbw_List,3)="e",IF(AND(#REF!="Ja",#REF!="Ja"),"both",IF(#REF!="Ja","figures",IF(#REF!="Ja","free"))),VLOOKUP(VLOOKUP(K286,Wbw_List,3),Disziplinen,3)))</f>
        <v>0</v>
      </c>
      <c r="U286" s="207"/>
      <c r="V286" s="239"/>
      <c r="W286" s="205"/>
      <c r="X286" s="205"/>
      <c r="Y286" s="227"/>
    </row>
    <row r="287" spans="1:25" s="64" customFormat="1" ht="16.5" customHeight="1" x14ac:dyDescent="0.3">
      <c r="A287" s="148">
        <v>279</v>
      </c>
      <c r="B287" s="65"/>
      <c r="C287" s="66"/>
      <c r="D287" s="186"/>
      <c r="E287" s="190"/>
      <c r="F287" s="138"/>
      <c r="G287" s="68"/>
      <c r="H287" s="67"/>
      <c r="I287" s="67"/>
      <c r="J287" s="138"/>
      <c r="K287" s="264"/>
      <c r="L287" s="136"/>
      <c r="M287" s="145" t="str">
        <f t="shared" si="29"/>
        <v/>
      </c>
      <c r="N287" s="145" t="str">
        <f t="shared" si="30"/>
        <v/>
      </c>
      <c r="O287" s="131" t="str">
        <f t="shared" si="31"/>
        <v/>
      </c>
      <c r="P287" s="150" t="b">
        <f t="shared" si="32"/>
        <v>0</v>
      </c>
      <c r="Q287" s="151" t="str">
        <f t="shared" si="33"/>
        <v>FALSCH</v>
      </c>
      <c r="R287" s="151" t="str">
        <f t="shared" si="34"/>
        <v>FALSCH</v>
      </c>
      <c r="S287" s="151" t="str">
        <f t="shared" si="35"/>
        <v>FALSCH</v>
      </c>
      <c r="T287" s="202" t="b">
        <f>IF(K287&lt;&gt;"",IF(VLOOKUP(K287,Wbw_List,3)="e",IF(AND(#REF!="Ja",#REF!="Ja"),"both",IF(#REF!="Ja","figures",IF(#REF!="Ja","free"))),VLOOKUP(VLOOKUP(K287,Wbw_List,3),Disziplinen,3)))</f>
        <v>0</v>
      </c>
      <c r="U287" s="207"/>
      <c r="V287" s="239"/>
      <c r="W287" s="205"/>
      <c r="X287" s="205"/>
      <c r="Y287" s="227"/>
    </row>
    <row r="288" spans="1:25" s="64" customFormat="1" ht="16.5" customHeight="1" x14ac:dyDescent="0.3">
      <c r="A288" s="148">
        <v>280</v>
      </c>
      <c r="B288" s="65"/>
      <c r="C288" s="66"/>
      <c r="D288" s="186"/>
      <c r="E288" s="190"/>
      <c r="F288" s="138"/>
      <c r="G288" s="68"/>
      <c r="H288" s="67"/>
      <c r="I288" s="67"/>
      <c r="J288" s="138"/>
      <c r="K288" s="264"/>
      <c r="L288" s="136"/>
      <c r="M288" s="145" t="str">
        <f t="shared" si="29"/>
        <v/>
      </c>
      <c r="N288" s="145" t="str">
        <f t="shared" si="30"/>
        <v/>
      </c>
      <c r="O288" s="131" t="str">
        <f t="shared" si="31"/>
        <v/>
      </c>
      <c r="P288" s="150" t="b">
        <f t="shared" si="32"/>
        <v>0</v>
      </c>
      <c r="Q288" s="151" t="str">
        <f t="shared" si="33"/>
        <v>FALSCH</v>
      </c>
      <c r="R288" s="151" t="str">
        <f t="shared" si="34"/>
        <v>FALSCH</v>
      </c>
      <c r="S288" s="151" t="str">
        <f t="shared" si="35"/>
        <v>FALSCH</v>
      </c>
      <c r="T288" s="202" t="b">
        <f>IF(K288&lt;&gt;"",IF(VLOOKUP(K288,Wbw_List,3)="e",IF(AND(#REF!="Ja",#REF!="Ja"),"both",IF(#REF!="Ja","figures",IF(#REF!="Ja","free"))),VLOOKUP(VLOOKUP(K288,Wbw_List,3),Disziplinen,3)))</f>
        <v>0</v>
      </c>
      <c r="U288" s="207"/>
      <c r="V288" s="239"/>
      <c r="W288" s="205"/>
      <c r="X288" s="205"/>
      <c r="Y288" s="227"/>
    </row>
    <row r="289" spans="1:25" s="64" customFormat="1" ht="16.5" customHeight="1" x14ac:dyDescent="0.3">
      <c r="A289" s="148">
        <v>281</v>
      </c>
      <c r="B289" s="65"/>
      <c r="C289" s="66"/>
      <c r="D289" s="186"/>
      <c r="E289" s="190"/>
      <c r="F289" s="138"/>
      <c r="G289" s="68"/>
      <c r="H289" s="67"/>
      <c r="I289" s="67"/>
      <c r="J289" s="138"/>
      <c r="K289" s="264"/>
      <c r="L289" s="136"/>
      <c r="M289" s="145" t="str">
        <f t="shared" si="29"/>
        <v/>
      </c>
      <c r="N289" s="145" t="str">
        <f t="shared" si="30"/>
        <v/>
      </c>
      <c r="O289" s="131" t="str">
        <f t="shared" si="31"/>
        <v/>
      </c>
      <c r="P289" s="150" t="b">
        <f t="shared" si="32"/>
        <v>0</v>
      </c>
      <c r="Q289" s="151" t="str">
        <f t="shared" si="33"/>
        <v>FALSCH</v>
      </c>
      <c r="R289" s="151" t="str">
        <f t="shared" si="34"/>
        <v>FALSCH</v>
      </c>
      <c r="S289" s="151" t="str">
        <f t="shared" si="35"/>
        <v>FALSCH</v>
      </c>
      <c r="T289" s="202" t="b">
        <f>IF(K289&lt;&gt;"",IF(VLOOKUP(K289,Wbw_List,3)="e",IF(AND(#REF!="Ja",#REF!="Ja"),"both",IF(#REF!="Ja","figures",IF(#REF!="Ja","free"))),VLOOKUP(VLOOKUP(K289,Wbw_List,3),Disziplinen,3)))</f>
        <v>0</v>
      </c>
      <c r="U289" s="207"/>
      <c r="V289" s="239"/>
      <c r="W289" s="205"/>
      <c r="X289" s="205"/>
      <c r="Y289" s="227"/>
    </row>
    <row r="290" spans="1:25" s="64" customFormat="1" ht="16.5" customHeight="1" x14ac:dyDescent="0.3">
      <c r="A290" s="148">
        <v>282</v>
      </c>
      <c r="B290" s="65"/>
      <c r="C290" s="66"/>
      <c r="D290" s="186"/>
      <c r="E290" s="190"/>
      <c r="F290" s="138"/>
      <c r="G290" s="68"/>
      <c r="H290" s="67"/>
      <c r="I290" s="67"/>
      <c r="J290" s="138"/>
      <c r="K290" s="264"/>
      <c r="L290" s="136"/>
      <c r="M290" s="145" t="str">
        <f t="shared" si="29"/>
        <v/>
      </c>
      <c r="N290" s="145" t="str">
        <f t="shared" si="30"/>
        <v/>
      </c>
      <c r="O290" s="131" t="str">
        <f t="shared" si="31"/>
        <v/>
      </c>
      <c r="P290" s="150" t="b">
        <f t="shared" si="32"/>
        <v>0</v>
      </c>
      <c r="Q290" s="151" t="str">
        <f t="shared" si="33"/>
        <v>FALSCH</v>
      </c>
      <c r="R290" s="151" t="str">
        <f t="shared" si="34"/>
        <v>FALSCH</v>
      </c>
      <c r="S290" s="151" t="str">
        <f t="shared" si="35"/>
        <v>FALSCH</v>
      </c>
      <c r="T290" s="202" t="b">
        <f>IF(K290&lt;&gt;"",IF(VLOOKUP(K290,Wbw_List,3)="e",IF(AND(#REF!="Ja",#REF!="Ja"),"both",IF(#REF!="Ja","figures",IF(#REF!="Ja","free"))),VLOOKUP(VLOOKUP(K290,Wbw_List,3),Disziplinen,3)))</f>
        <v>0</v>
      </c>
      <c r="U290" s="207"/>
      <c r="V290" s="239"/>
      <c r="W290" s="205"/>
      <c r="X290" s="205"/>
      <c r="Y290" s="227"/>
    </row>
    <row r="291" spans="1:25" s="64" customFormat="1" ht="16.5" customHeight="1" x14ac:dyDescent="0.3">
      <c r="A291" s="148">
        <v>283</v>
      </c>
      <c r="B291" s="65"/>
      <c r="C291" s="66"/>
      <c r="D291" s="186"/>
      <c r="E291" s="190"/>
      <c r="F291" s="138"/>
      <c r="G291" s="68"/>
      <c r="H291" s="67"/>
      <c r="I291" s="67"/>
      <c r="J291" s="138"/>
      <c r="K291" s="264"/>
      <c r="L291" s="136"/>
      <c r="M291" s="145" t="str">
        <f t="shared" si="29"/>
        <v/>
      </c>
      <c r="N291" s="145" t="str">
        <f t="shared" si="30"/>
        <v/>
      </c>
      <c r="O291" s="131" t="str">
        <f t="shared" si="31"/>
        <v/>
      </c>
      <c r="P291" s="150" t="b">
        <f t="shared" si="32"/>
        <v>0</v>
      </c>
      <c r="Q291" s="151" t="str">
        <f t="shared" si="33"/>
        <v>FALSCH</v>
      </c>
      <c r="R291" s="151" t="str">
        <f t="shared" si="34"/>
        <v>FALSCH</v>
      </c>
      <c r="S291" s="151" t="str">
        <f t="shared" si="35"/>
        <v>FALSCH</v>
      </c>
      <c r="T291" s="202" t="b">
        <f>IF(K291&lt;&gt;"",IF(VLOOKUP(K291,Wbw_List,3)="e",IF(AND(#REF!="Ja",#REF!="Ja"),"both",IF(#REF!="Ja","figures",IF(#REF!="Ja","free"))),VLOOKUP(VLOOKUP(K291,Wbw_List,3),Disziplinen,3)))</f>
        <v>0</v>
      </c>
      <c r="U291" s="207"/>
      <c r="V291" s="239"/>
      <c r="W291" s="205"/>
      <c r="X291" s="205"/>
      <c r="Y291" s="227"/>
    </row>
    <row r="292" spans="1:25" s="64" customFormat="1" ht="16.5" customHeight="1" x14ac:dyDescent="0.3">
      <c r="A292" s="148">
        <v>284</v>
      </c>
      <c r="B292" s="65"/>
      <c r="C292" s="66"/>
      <c r="D292" s="186"/>
      <c r="E292" s="190"/>
      <c r="F292" s="138"/>
      <c r="G292" s="68"/>
      <c r="H292" s="67"/>
      <c r="I292" s="67"/>
      <c r="J292" s="138"/>
      <c r="K292" s="264"/>
      <c r="L292" s="136"/>
      <c r="M292" s="145" t="str">
        <f t="shared" si="29"/>
        <v/>
      </c>
      <c r="N292" s="145" t="str">
        <f t="shared" si="30"/>
        <v/>
      </c>
      <c r="O292" s="131" t="str">
        <f t="shared" si="31"/>
        <v/>
      </c>
      <c r="P292" s="150" t="b">
        <f t="shared" si="32"/>
        <v>0</v>
      </c>
      <c r="Q292" s="151" t="str">
        <f t="shared" si="33"/>
        <v>FALSCH</v>
      </c>
      <c r="R292" s="151" t="str">
        <f t="shared" si="34"/>
        <v>FALSCH</v>
      </c>
      <c r="S292" s="151" t="str">
        <f t="shared" si="35"/>
        <v>FALSCH</v>
      </c>
      <c r="T292" s="202" t="b">
        <f>IF(K292&lt;&gt;"",IF(VLOOKUP(K292,Wbw_List,3)="e",IF(AND(#REF!="Ja",#REF!="Ja"),"both",IF(#REF!="Ja","figures",IF(#REF!="Ja","free"))),VLOOKUP(VLOOKUP(K292,Wbw_List,3),Disziplinen,3)))</f>
        <v>0</v>
      </c>
      <c r="U292" s="207"/>
      <c r="V292" s="239"/>
      <c r="W292" s="205"/>
      <c r="X292" s="205"/>
      <c r="Y292" s="227"/>
    </row>
    <row r="293" spans="1:25" s="64" customFormat="1" ht="16.5" customHeight="1" x14ac:dyDescent="0.3">
      <c r="A293" s="148">
        <v>285</v>
      </c>
      <c r="B293" s="65"/>
      <c r="C293" s="66"/>
      <c r="D293" s="186"/>
      <c r="E293" s="190"/>
      <c r="F293" s="138"/>
      <c r="G293" s="68"/>
      <c r="H293" s="67"/>
      <c r="I293" s="67"/>
      <c r="J293" s="138"/>
      <c r="K293" s="264"/>
      <c r="L293" s="136"/>
      <c r="M293" s="145" t="str">
        <f t="shared" si="29"/>
        <v/>
      </c>
      <c r="N293" s="145" t="str">
        <f t="shared" si="30"/>
        <v/>
      </c>
      <c r="O293" s="131" t="str">
        <f t="shared" si="31"/>
        <v/>
      </c>
      <c r="P293" s="150" t="b">
        <f t="shared" si="32"/>
        <v>0</v>
      </c>
      <c r="Q293" s="151" t="str">
        <f t="shared" si="33"/>
        <v>FALSCH</v>
      </c>
      <c r="R293" s="151" t="str">
        <f t="shared" si="34"/>
        <v>FALSCH</v>
      </c>
      <c r="S293" s="151" t="str">
        <f t="shared" si="35"/>
        <v>FALSCH</v>
      </c>
      <c r="T293" s="202" t="b">
        <f>IF(K293&lt;&gt;"",IF(VLOOKUP(K293,Wbw_List,3)="e",IF(AND(#REF!="Ja",#REF!="Ja"),"both",IF(#REF!="Ja","figures",IF(#REF!="Ja","free"))),VLOOKUP(VLOOKUP(K293,Wbw_List,3),Disziplinen,3)))</f>
        <v>0</v>
      </c>
      <c r="U293" s="207"/>
      <c r="V293" s="239"/>
      <c r="W293" s="205"/>
      <c r="X293" s="205"/>
      <c r="Y293" s="227"/>
    </row>
    <row r="294" spans="1:25" s="64" customFormat="1" ht="16.5" customHeight="1" x14ac:dyDescent="0.3">
      <c r="A294" s="148">
        <v>286</v>
      </c>
      <c r="B294" s="65"/>
      <c r="C294" s="66"/>
      <c r="D294" s="186"/>
      <c r="E294" s="190"/>
      <c r="F294" s="138"/>
      <c r="G294" s="68"/>
      <c r="H294" s="67"/>
      <c r="I294" s="67"/>
      <c r="J294" s="138"/>
      <c r="K294" s="264"/>
      <c r="L294" s="136"/>
      <c r="M294" s="145" t="str">
        <f t="shared" si="29"/>
        <v/>
      </c>
      <c r="N294" s="145" t="str">
        <f t="shared" si="30"/>
        <v/>
      </c>
      <c r="O294" s="131" t="str">
        <f t="shared" si="31"/>
        <v/>
      </c>
      <c r="P294" s="150" t="b">
        <f t="shared" si="32"/>
        <v>0</v>
      </c>
      <c r="Q294" s="151" t="str">
        <f t="shared" si="33"/>
        <v>FALSCH</v>
      </c>
      <c r="R294" s="151" t="str">
        <f t="shared" si="34"/>
        <v>FALSCH</v>
      </c>
      <c r="S294" s="151" t="str">
        <f t="shared" si="35"/>
        <v>FALSCH</v>
      </c>
      <c r="T294" s="202" t="b">
        <f>IF(K294&lt;&gt;"",IF(VLOOKUP(K294,Wbw_List,3)="e",IF(AND(#REF!="Ja",#REF!="Ja"),"both",IF(#REF!="Ja","figures",IF(#REF!="Ja","free"))),VLOOKUP(VLOOKUP(K294,Wbw_List,3),Disziplinen,3)))</f>
        <v>0</v>
      </c>
      <c r="U294" s="207"/>
      <c r="V294" s="239"/>
      <c r="W294" s="205"/>
      <c r="X294" s="205"/>
      <c r="Y294" s="227"/>
    </row>
    <row r="295" spans="1:25" s="64" customFormat="1" ht="16.5" customHeight="1" x14ac:dyDescent="0.3">
      <c r="A295" s="148">
        <v>287</v>
      </c>
      <c r="B295" s="65"/>
      <c r="C295" s="66"/>
      <c r="D295" s="186"/>
      <c r="E295" s="190"/>
      <c r="F295" s="138"/>
      <c r="G295" s="68"/>
      <c r="H295" s="67"/>
      <c r="I295" s="67"/>
      <c r="J295" s="138"/>
      <c r="K295" s="264"/>
      <c r="L295" s="136"/>
      <c r="M295" s="145" t="str">
        <f t="shared" si="29"/>
        <v/>
      </c>
      <c r="N295" s="145" t="str">
        <f t="shared" si="30"/>
        <v/>
      </c>
      <c r="O295" s="131" t="str">
        <f t="shared" si="31"/>
        <v/>
      </c>
      <c r="P295" s="150" t="b">
        <f t="shared" si="32"/>
        <v>0</v>
      </c>
      <c r="Q295" s="151" t="str">
        <f t="shared" si="33"/>
        <v>FALSCH</v>
      </c>
      <c r="R295" s="151" t="str">
        <f t="shared" si="34"/>
        <v>FALSCH</v>
      </c>
      <c r="S295" s="151" t="str">
        <f t="shared" si="35"/>
        <v>FALSCH</v>
      </c>
      <c r="T295" s="202" t="b">
        <f>IF(K295&lt;&gt;"",IF(VLOOKUP(K295,Wbw_List,3)="e",IF(AND(#REF!="Ja",#REF!="Ja"),"both",IF(#REF!="Ja","figures",IF(#REF!="Ja","free"))),VLOOKUP(VLOOKUP(K295,Wbw_List,3),Disziplinen,3)))</f>
        <v>0</v>
      </c>
      <c r="U295" s="207"/>
      <c r="V295" s="239"/>
      <c r="W295" s="205"/>
      <c r="X295" s="205"/>
      <c r="Y295" s="227"/>
    </row>
    <row r="296" spans="1:25" s="64" customFormat="1" ht="16.5" customHeight="1" x14ac:dyDescent="0.3">
      <c r="A296" s="148">
        <v>288</v>
      </c>
      <c r="B296" s="65"/>
      <c r="C296" s="66"/>
      <c r="D296" s="186"/>
      <c r="E296" s="190"/>
      <c r="F296" s="138"/>
      <c r="G296" s="68"/>
      <c r="H296" s="67"/>
      <c r="I296" s="67"/>
      <c r="J296" s="138"/>
      <c r="K296" s="264"/>
      <c r="L296" s="136"/>
      <c r="M296" s="145" t="str">
        <f t="shared" si="29"/>
        <v/>
      </c>
      <c r="N296" s="145" t="str">
        <f t="shared" si="30"/>
        <v/>
      </c>
      <c r="O296" s="131" t="str">
        <f t="shared" si="31"/>
        <v/>
      </c>
      <c r="P296" s="150" t="b">
        <f t="shared" si="32"/>
        <v>0</v>
      </c>
      <c r="Q296" s="151" t="str">
        <f t="shared" si="33"/>
        <v>FALSCH</v>
      </c>
      <c r="R296" s="151" t="str">
        <f t="shared" si="34"/>
        <v>FALSCH</v>
      </c>
      <c r="S296" s="151" t="str">
        <f t="shared" si="35"/>
        <v>FALSCH</v>
      </c>
      <c r="T296" s="202" t="b">
        <f>IF(K296&lt;&gt;"",IF(VLOOKUP(K296,Wbw_List,3)="e",IF(AND(#REF!="Ja",#REF!="Ja"),"both",IF(#REF!="Ja","figures",IF(#REF!="Ja","free"))),VLOOKUP(VLOOKUP(K296,Wbw_List,3),Disziplinen,3)))</f>
        <v>0</v>
      </c>
      <c r="U296" s="207"/>
      <c r="V296" s="239"/>
      <c r="W296" s="205"/>
      <c r="X296" s="205"/>
      <c r="Y296" s="227"/>
    </row>
    <row r="297" spans="1:25" s="64" customFormat="1" ht="16.5" customHeight="1" x14ac:dyDescent="0.3">
      <c r="A297" s="148">
        <v>289</v>
      </c>
      <c r="B297" s="65"/>
      <c r="C297" s="66"/>
      <c r="D297" s="186"/>
      <c r="E297" s="190"/>
      <c r="F297" s="138"/>
      <c r="G297" s="68"/>
      <c r="H297" s="67"/>
      <c r="I297" s="67"/>
      <c r="J297" s="138"/>
      <c r="K297" s="264"/>
      <c r="L297" s="136"/>
      <c r="M297" s="145" t="str">
        <f t="shared" si="29"/>
        <v/>
      </c>
      <c r="N297" s="145" t="str">
        <f t="shared" si="30"/>
        <v/>
      </c>
      <c r="O297" s="131" t="str">
        <f t="shared" si="31"/>
        <v/>
      </c>
      <c r="P297" s="150" t="b">
        <f t="shared" si="32"/>
        <v>0</v>
      </c>
      <c r="Q297" s="151" t="str">
        <f t="shared" si="33"/>
        <v>FALSCH</v>
      </c>
      <c r="R297" s="151" t="str">
        <f t="shared" si="34"/>
        <v>FALSCH</v>
      </c>
      <c r="S297" s="151" t="str">
        <f t="shared" si="35"/>
        <v>FALSCH</v>
      </c>
      <c r="T297" s="202" t="b">
        <f>IF(K297&lt;&gt;"",IF(VLOOKUP(K297,Wbw_List,3)="e",IF(AND(#REF!="Ja",#REF!="Ja"),"both",IF(#REF!="Ja","figures",IF(#REF!="Ja","free"))),VLOOKUP(VLOOKUP(K297,Wbw_List,3),Disziplinen,3)))</f>
        <v>0</v>
      </c>
      <c r="U297" s="207"/>
      <c r="V297" s="239"/>
      <c r="W297" s="205"/>
      <c r="X297" s="205"/>
      <c r="Y297" s="227"/>
    </row>
    <row r="298" spans="1:25" s="64" customFormat="1" ht="16.5" customHeight="1" x14ac:dyDescent="0.3">
      <c r="A298" s="148">
        <v>290</v>
      </c>
      <c r="B298" s="65"/>
      <c r="C298" s="66"/>
      <c r="D298" s="186"/>
      <c r="E298" s="190"/>
      <c r="F298" s="138"/>
      <c r="G298" s="68"/>
      <c r="H298" s="67"/>
      <c r="I298" s="67"/>
      <c r="J298" s="138"/>
      <c r="K298" s="264"/>
      <c r="L298" s="136"/>
      <c r="M298" s="145" t="str">
        <f t="shared" si="29"/>
        <v/>
      </c>
      <c r="N298" s="145" t="str">
        <f t="shared" si="30"/>
        <v/>
      </c>
      <c r="O298" s="131" t="str">
        <f t="shared" si="31"/>
        <v/>
      </c>
      <c r="P298" s="150" t="b">
        <f t="shared" si="32"/>
        <v>0</v>
      </c>
      <c r="Q298" s="151" t="str">
        <f t="shared" si="33"/>
        <v>FALSCH</v>
      </c>
      <c r="R298" s="151" t="str">
        <f t="shared" si="34"/>
        <v>FALSCH</v>
      </c>
      <c r="S298" s="151" t="str">
        <f t="shared" si="35"/>
        <v>FALSCH</v>
      </c>
      <c r="T298" s="202" t="b">
        <f>IF(K298&lt;&gt;"",IF(VLOOKUP(K298,Wbw_List,3)="e",IF(AND(#REF!="Ja",#REF!="Ja"),"both",IF(#REF!="Ja","figures",IF(#REF!="Ja","free"))),VLOOKUP(VLOOKUP(K298,Wbw_List,3),Disziplinen,3)))</f>
        <v>0</v>
      </c>
      <c r="U298" s="207"/>
      <c r="V298" s="239"/>
      <c r="W298" s="205"/>
      <c r="X298" s="205"/>
      <c r="Y298" s="227"/>
    </row>
    <row r="299" spans="1:25" s="64" customFormat="1" ht="16.5" customHeight="1" x14ac:dyDescent="0.3">
      <c r="A299" s="148">
        <v>291</v>
      </c>
      <c r="B299" s="65"/>
      <c r="C299" s="66"/>
      <c r="D299" s="186"/>
      <c r="E299" s="190"/>
      <c r="F299" s="138"/>
      <c r="G299" s="68"/>
      <c r="H299" s="67"/>
      <c r="I299" s="67"/>
      <c r="J299" s="138"/>
      <c r="K299" s="264"/>
      <c r="L299" s="136"/>
      <c r="M299" s="145" t="str">
        <f t="shared" si="29"/>
        <v/>
      </c>
      <c r="N299" s="145" t="str">
        <f t="shared" si="30"/>
        <v/>
      </c>
      <c r="O299" s="131" t="str">
        <f t="shared" si="31"/>
        <v/>
      </c>
      <c r="P299" s="150" t="b">
        <f t="shared" si="32"/>
        <v>0</v>
      </c>
      <c r="Q299" s="151" t="str">
        <f t="shared" si="33"/>
        <v>FALSCH</v>
      </c>
      <c r="R299" s="151" t="str">
        <f t="shared" si="34"/>
        <v>FALSCH</v>
      </c>
      <c r="S299" s="151" t="str">
        <f t="shared" si="35"/>
        <v>FALSCH</v>
      </c>
      <c r="T299" s="202" t="b">
        <f>IF(K299&lt;&gt;"",IF(VLOOKUP(K299,Wbw_List,3)="e",IF(AND(#REF!="Ja",#REF!="Ja"),"both",IF(#REF!="Ja","figures",IF(#REF!="Ja","free"))),VLOOKUP(VLOOKUP(K299,Wbw_List,3),Disziplinen,3)))</f>
        <v>0</v>
      </c>
      <c r="U299" s="207"/>
      <c r="V299" s="239"/>
      <c r="W299" s="205"/>
      <c r="X299" s="205"/>
      <c r="Y299" s="227"/>
    </row>
    <row r="300" spans="1:25" s="64" customFormat="1" ht="16.5" customHeight="1" x14ac:dyDescent="0.3">
      <c r="A300" s="148">
        <v>292</v>
      </c>
      <c r="B300" s="65"/>
      <c r="C300" s="66"/>
      <c r="D300" s="186"/>
      <c r="E300" s="190"/>
      <c r="F300" s="138"/>
      <c r="G300" s="68"/>
      <c r="H300" s="67"/>
      <c r="I300" s="67"/>
      <c r="J300" s="138"/>
      <c r="K300" s="264"/>
      <c r="L300" s="136"/>
      <c r="M300" s="145" t="str">
        <f t="shared" si="29"/>
        <v/>
      </c>
      <c r="N300" s="145" t="str">
        <f t="shared" si="30"/>
        <v/>
      </c>
      <c r="O300" s="131" t="str">
        <f t="shared" si="31"/>
        <v/>
      </c>
      <c r="P300" s="150" t="b">
        <f t="shared" si="32"/>
        <v>0</v>
      </c>
      <c r="Q300" s="151" t="str">
        <f t="shared" si="33"/>
        <v>FALSCH</v>
      </c>
      <c r="R300" s="151" t="str">
        <f t="shared" si="34"/>
        <v>FALSCH</v>
      </c>
      <c r="S300" s="151" t="str">
        <f t="shared" si="35"/>
        <v>FALSCH</v>
      </c>
      <c r="T300" s="202" t="b">
        <f>IF(K300&lt;&gt;"",IF(VLOOKUP(K300,Wbw_List,3)="e",IF(AND(#REF!="Ja",#REF!="Ja"),"both",IF(#REF!="Ja","figures",IF(#REF!="Ja","free"))),VLOOKUP(VLOOKUP(K300,Wbw_List,3),Disziplinen,3)))</f>
        <v>0</v>
      </c>
      <c r="U300" s="207"/>
      <c r="V300" s="239"/>
      <c r="W300" s="205"/>
      <c r="X300" s="205"/>
      <c r="Y300" s="227"/>
    </row>
    <row r="301" spans="1:25" s="64" customFormat="1" ht="16.5" customHeight="1" x14ac:dyDescent="0.3">
      <c r="A301" s="148">
        <v>293</v>
      </c>
      <c r="B301" s="65"/>
      <c r="C301" s="66"/>
      <c r="D301" s="186"/>
      <c r="E301" s="190"/>
      <c r="F301" s="138"/>
      <c r="G301" s="68"/>
      <c r="H301" s="67"/>
      <c r="I301" s="67"/>
      <c r="J301" s="138"/>
      <c r="K301" s="264"/>
      <c r="L301" s="136"/>
      <c r="M301" s="145" t="str">
        <f t="shared" si="29"/>
        <v/>
      </c>
      <c r="N301" s="145" t="str">
        <f t="shared" si="30"/>
        <v/>
      </c>
      <c r="O301" s="131" t="str">
        <f t="shared" si="31"/>
        <v/>
      </c>
      <c r="P301" s="150" t="b">
        <f t="shared" si="32"/>
        <v>0</v>
      </c>
      <c r="Q301" s="151" t="str">
        <f t="shared" si="33"/>
        <v>FALSCH</v>
      </c>
      <c r="R301" s="151" t="str">
        <f t="shared" si="34"/>
        <v>FALSCH</v>
      </c>
      <c r="S301" s="151" t="str">
        <f t="shared" si="35"/>
        <v>FALSCH</v>
      </c>
      <c r="T301" s="202" t="b">
        <f>IF(K301&lt;&gt;"",IF(VLOOKUP(K301,Wbw_List,3)="e",IF(AND(#REF!="Ja",#REF!="Ja"),"both",IF(#REF!="Ja","figures",IF(#REF!="Ja","free"))),VLOOKUP(VLOOKUP(K301,Wbw_List,3),Disziplinen,3)))</f>
        <v>0</v>
      </c>
      <c r="U301" s="207"/>
      <c r="V301" s="239"/>
      <c r="W301" s="205"/>
      <c r="X301" s="205"/>
      <c r="Y301" s="227"/>
    </row>
    <row r="302" spans="1:25" s="64" customFormat="1" ht="16.5" customHeight="1" x14ac:dyDescent="0.3">
      <c r="A302" s="148">
        <v>294</v>
      </c>
      <c r="B302" s="65"/>
      <c r="C302" s="66"/>
      <c r="D302" s="186"/>
      <c r="E302" s="190"/>
      <c r="F302" s="138"/>
      <c r="G302" s="68"/>
      <c r="H302" s="67"/>
      <c r="I302" s="67"/>
      <c r="J302" s="138"/>
      <c r="K302" s="264"/>
      <c r="L302" s="136"/>
      <c r="M302" s="145" t="str">
        <f t="shared" si="29"/>
        <v/>
      </c>
      <c r="N302" s="145" t="str">
        <f t="shared" si="30"/>
        <v/>
      </c>
      <c r="O302" s="131" t="str">
        <f t="shared" si="31"/>
        <v/>
      </c>
      <c r="P302" s="150" t="b">
        <f t="shared" si="32"/>
        <v>0</v>
      </c>
      <c r="Q302" s="151" t="str">
        <f t="shared" si="33"/>
        <v>FALSCH</v>
      </c>
      <c r="R302" s="151" t="str">
        <f t="shared" si="34"/>
        <v>FALSCH</v>
      </c>
      <c r="S302" s="151" t="str">
        <f t="shared" si="35"/>
        <v>FALSCH</v>
      </c>
      <c r="T302" s="202" t="b">
        <f>IF(K302&lt;&gt;"",IF(VLOOKUP(K302,Wbw_List,3)="e",IF(AND(#REF!="Ja",#REF!="Ja"),"both",IF(#REF!="Ja","figures",IF(#REF!="Ja","free"))),VLOOKUP(VLOOKUP(K302,Wbw_List,3),Disziplinen,3)))</f>
        <v>0</v>
      </c>
      <c r="U302" s="207"/>
      <c r="V302" s="239"/>
      <c r="W302" s="205"/>
      <c r="X302" s="205"/>
      <c r="Y302" s="227"/>
    </row>
    <row r="303" spans="1:25" s="64" customFormat="1" ht="16.5" customHeight="1" x14ac:dyDescent="0.3">
      <c r="A303" s="148">
        <v>295</v>
      </c>
      <c r="B303" s="65"/>
      <c r="C303" s="66"/>
      <c r="D303" s="186"/>
      <c r="E303" s="190"/>
      <c r="F303" s="138"/>
      <c r="G303" s="68"/>
      <c r="H303" s="67"/>
      <c r="I303" s="67"/>
      <c r="J303" s="138"/>
      <c r="K303" s="264"/>
      <c r="L303" s="136"/>
      <c r="M303" s="145" t="str">
        <f t="shared" si="29"/>
        <v/>
      </c>
      <c r="N303" s="145" t="str">
        <f t="shared" si="30"/>
        <v/>
      </c>
      <c r="O303" s="131" t="str">
        <f t="shared" si="31"/>
        <v/>
      </c>
      <c r="P303" s="150" t="b">
        <f t="shared" si="32"/>
        <v>0</v>
      </c>
      <c r="Q303" s="151" t="str">
        <f t="shared" si="33"/>
        <v>FALSCH</v>
      </c>
      <c r="R303" s="151" t="str">
        <f t="shared" si="34"/>
        <v>FALSCH</v>
      </c>
      <c r="S303" s="151" t="str">
        <f t="shared" si="35"/>
        <v>FALSCH</v>
      </c>
      <c r="T303" s="202" t="b">
        <f>IF(K303&lt;&gt;"",IF(VLOOKUP(K303,Wbw_List,3)="e",IF(AND(#REF!="Ja",#REF!="Ja"),"both",IF(#REF!="Ja","figures",IF(#REF!="Ja","free"))),VLOOKUP(VLOOKUP(K303,Wbw_List,3),Disziplinen,3)))</f>
        <v>0</v>
      </c>
      <c r="U303" s="207"/>
      <c r="V303" s="239"/>
      <c r="W303" s="205"/>
      <c r="X303" s="205"/>
      <c r="Y303" s="227"/>
    </row>
    <row r="304" spans="1:25" s="64" customFormat="1" ht="16.5" customHeight="1" x14ac:dyDescent="0.3">
      <c r="A304" s="148">
        <v>296</v>
      </c>
      <c r="B304" s="65"/>
      <c r="C304" s="66"/>
      <c r="D304" s="186"/>
      <c r="E304" s="190"/>
      <c r="F304" s="138"/>
      <c r="G304" s="68"/>
      <c r="H304" s="67"/>
      <c r="I304" s="67"/>
      <c r="J304" s="138"/>
      <c r="K304" s="264"/>
      <c r="L304" s="136"/>
      <c r="M304" s="145" t="str">
        <f t="shared" si="29"/>
        <v/>
      </c>
      <c r="N304" s="145" t="str">
        <f t="shared" si="30"/>
        <v/>
      </c>
      <c r="O304" s="131" t="str">
        <f t="shared" si="31"/>
        <v/>
      </c>
      <c r="P304" s="150" t="b">
        <f t="shared" si="32"/>
        <v>0</v>
      </c>
      <c r="Q304" s="151" t="str">
        <f t="shared" si="33"/>
        <v>FALSCH</v>
      </c>
      <c r="R304" s="151" t="str">
        <f t="shared" si="34"/>
        <v>FALSCH</v>
      </c>
      <c r="S304" s="151" t="str">
        <f t="shared" si="35"/>
        <v>FALSCH</v>
      </c>
      <c r="T304" s="202" t="b">
        <f>IF(K304&lt;&gt;"",IF(VLOOKUP(K304,Wbw_List,3)="e",IF(AND(#REF!="Ja",#REF!="Ja"),"both",IF(#REF!="Ja","figures",IF(#REF!="Ja","free"))),VLOOKUP(VLOOKUP(K304,Wbw_List,3),Disziplinen,3)))</f>
        <v>0</v>
      </c>
      <c r="U304" s="207"/>
      <c r="V304" s="239"/>
      <c r="W304" s="205"/>
      <c r="X304" s="205"/>
      <c r="Y304" s="227"/>
    </row>
    <row r="305" spans="1:25" s="64" customFormat="1" ht="16.5" x14ac:dyDescent="0.3">
      <c r="A305" s="148">
        <v>297</v>
      </c>
      <c r="B305" s="65"/>
      <c r="C305" s="66"/>
      <c r="D305" s="186"/>
      <c r="E305" s="190"/>
      <c r="F305" s="138"/>
      <c r="G305" s="68"/>
      <c r="H305" s="67"/>
      <c r="I305" s="67"/>
      <c r="J305" s="138"/>
      <c r="K305" s="264"/>
      <c r="L305" s="136"/>
      <c r="M305" s="145" t="str">
        <f t="shared" si="29"/>
        <v/>
      </c>
      <c r="N305" s="145" t="str">
        <f t="shared" si="30"/>
        <v/>
      </c>
      <c r="O305" s="131" t="str">
        <f t="shared" si="31"/>
        <v/>
      </c>
      <c r="P305" s="150" t="b">
        <f t="shared" si="32"/>
        <v>0</v>
      </c>
      <c r="Q305" s="151" t="str">
        <f t="shared" si="33"/>
        <v>FALSCH</v>
      </c>
      <c r="R305" s="151" t="str">
        <f t="shared" si="34"/>
        <v>FALSCH</v>
      </c>
      <c r="S305" s="151" t="str">
        <f t="shared" si="35"/>
        <v>FALSCH</v>
      </c>
      <c r="T305" s="202" t="b">
        <f>IF(K305&lt;&gt;"",IF(VLOOKUP(K305,Wbw_List,3)="e",IF(AND(#REF!="Ja",#REF!="Ja"),"both",IF(#REF!="Ja","figures",IF(#REF!="Ja","free"))),VLOOKUP(VLOOKUP(K305,Wbw_List,3),Disziplinen,3)))</f>
        <v>0</v>
      </c>
      <c r="U305" s="207"/>
      <c r="V305" s="239"/>
      <c r="W305" s="205"/>
      <c r="X305" s="205"/>
      <c r="Y305" s="227"/>
    </row>
    <row r="306" spans="1:25" s="64" customFormat="1" ht="16.5" x14ac:dyDescent="0.3">
      <c r="A306" s="148">
        <v>298</v>
      </c>
      <c r="B306" s="65"/>
      <c r="C306" s="66"/>
      <c r="D306" s="186"/>
      <c r="E306" s="190"/>
      <c r="F306" s="138"/>
      <c r="G306" s="68"/>
      <c r="H306" s="67"/>
      <c r="I306" s="67"/>
      <c r="J306" s="138"/>
      <c r="K306" s="264"/>
      <c r="L306" s="136"/>
      <c r="M306" s="145" t="str">
        <f t="shared" si="29"/>
        <v/>
      </c>
      <c r="N306" s="145" t="str">
        <f t="shared" si="30"/>
        <v/>
      </c>
      <c r="O306" s="131" t="str">
        <f t="shared" si="31"/>
        <v/>
      </c>
      <c r="P306" s="150" t="b">
        <f t="shared" si="32"/>
        <v>0</v>
      </c>
      <c r="Q306" s="151" t="str">
        <f t="shared" si="33"/>
        <v>FALSCH</v>
      </c>
      <c r="R306" s="151" t="str">
        <f t="shared" si="34"/>
        <v>FALSCH</v>
      </c>
      <c r="S306" s="151" t="str">
        <f t="shared" si="35"/>
        <v>FALSCH</v>
      </c>
      <c r="T306" s="202" t="b">
        <f>IF(K306&lt;&gt;"",IF(VLOOKUP(K306,Wbw_List,3)="e",IF(AND(#REF!="Ja",#REF!="Ja"),"both",IF(#REF!="Ja","figures",IF(#REF!="Ja","free"))),VLOOKUP(VLOOKUP(K306,Wbw_List,3),Disziplinen,3)))</f>
        <v>0</v>
      </c>
      <c r="U306" s="207"/>
      <c r="V306" s="239"/>
      <c r="W306" s="205"/>
      <c r="X306" s="205"/>
      <c r="Y306" s="227"/>
    </row>
    <row r="307" spans="1:25" s="64" customFormat="1" ht="16.5" x14ac:dyDescent="0.3">
      <c r="A307" s="148">
        <v>299</v>
      </c>
      <c r="B307" s="65"/>
      <c r="C307" s="66"/>
      <c r="D307" s="186"/>
      <c r="E307" s="190"/>
      <c r="F307" s="138"/>
      <c r="G307" s="68"/>
      <c r="H307" s="67"/>
      <c r="I307" s="67"/>
      <c r="J307" s="138"/>
      <c r="K307" s="264"/>
      <c r="L307" s="136"/>
      <c r="M307" s="145" t="str">
        <f t="shared" si="29"/>
        <v/>
      </c>
      <c r="N307" s="145" t="str">
        <f t="shared" si="30"/>
        <v/>
      </c>
      <c r="O307" s="131" t="str">
        <f t="shared" si="31"/>
        <v/>
      </c>
      <c r="P307" s="150" t="b">
        <f t="shared" si="32"/>
        <v>0</v>
      </c>
      <c r="Q307" s="151" t="str">
        <f t="shared" si="33"/>
        <v>FALSCH</v>
      </c>
      <c r="R307" s="151" t="str">
        <f t="shared" si="34"/>
        <v>FALSCH</v>
      </c>
      <c r="S307" s="151" t="str">
        <f t="shared" si="35"/>
        <v>FALSCH</v>
      </c>
      <c r="T307" s="202" t="b">
        <f>IF(K307&lt;&gt;"",IF(VLOOKUP(K307,Wbw_List,3)="e",IF(AND(#REF!="Ja",#REF!="Ja"),"both",IF(#REF!="Ja","figures",IF(#REF!="Ja","free"))),VLOOKUP(VLOOKUP(K307,Wbw_List,3),Disziplinen,3)))</f>
        <v>0</v>
      </c>
      <c r="U307" s="207"/>
      <c r="V307" s="239"/>
      <c r="W307" s="205"/>
      <c r="X307" s="205"/>
      <c r="Y307" s="227"/>
    </row>
    <row r="308" spans="1:25" s="64" customFormat="1" ht="16.5" x14ac:dyDescent="0.3">
      <c r="A308" s="148">
        <v>300</v>
      </c>
      <c r="B308" s="65"/>
      <c r="C308" s="66"/>
      <c r="D308" s="186"/>
      <c r="E308" s="190"/>
      <c r="F308" s="138"/>
      <c r="G308" s="68"/>
      <c r="H308" s="67"/>
      <c r="I308" s="67"/>
      <c r="J308" s="138"/>
      <c r="K308" s="264"/>
      <c r="L308" s="136"/>
      <c r="M308" s="145" t="str">
        <f t="shared" si="29"/>
        <v/>
      </c>
      <c r="N308" s="145" t="str">
        <f t="shared" si="30"/>
        <v/>
      </c>
      <c r="O308" s="131" t="str">
        <f t="shared" si="31"/>
        <v/>
      </c>
      <c r="P308" s="150" t="b">
        <f t="shared" si="32"/>
        <v>0</v>
      </c>
      <c r="Q308" s="151" t="str">
        <f t="shared" si="33"/>
        <v>FALSCH</v>
      </c>
      <c r="R308" s="151" t="str">
        <f t="shared" si="34"/>
        <v>FALSCH</v>
      </c>
      <c r="S308" s="151" t="str">
        <f t="shared" si="35"/>
        <v>FALSCH</v>
      </c>
      <c r="T308" s="202" t="b">
        <f>IF(K308&lt;&gt;"",IF(VLOOKUP(K308,Wbw_List,3)="e",IF(AND(#REF!="Ja",#REF!="Ja"),"both",IF(#REF!="Ja","figures",IF(#REF!="Ja","free"))),VLOOKUP(VLOOKUP(K308,Wbw_List,3),Disziplinen,3)))</f>
        <v>0</v>
      </c>
      <c r="U308" s="207"/>
      <c r="V308" s="239"/>
      <c r="W308" s="205"/>
      <c r="X308" s="205"/>
      <c r="Y308" s="227"/>
    </row>
    <row r="309" spans="1:25" s="64" customFormat="1" ht="16.5" x14ac:dyDescent="0.3">
      <c r="A309" s="148">
        <v>301</v>
      </c>
      <c r="B309" s="65"/>
      <c r="C309" s="66"/>
      <c r="D309" s="186"/>
      <c r="E309" s="190"/>
      <c r="F309" s="138"/>
      <c r="G309" s="68"/>
      <c r="H309" s="67"/>
      <c r="I309" s="67"/>
      <c r="J309" s="138"/>
      <c r="K309" s="264"/>
      <c r="L309" s="136"/>
      <c r="M309" s="145" t="str">
        <f t="shared" si="29"/>
        <v/>
      </c>
      <c r="N309" s="145" t="str">
        <f t="shared" si="30"/>
        <v/>
      </c>
      <c r="O309" s="131" t="str">
        <f t="shared" si="31"/>
        <v/>
      </c>
      <c r="P309" s="150" t="b">
        <f t="shared" si="32"/>
        <v>0</v>
      </c>
      <c r="Q309" s="151" t="str">
        <f t="shared" si="33"/>
        <v>FALSCH</v>
      </c>
      <c r="R309" s="151" t="str">
        <f t="shared" si="34"/>
        <v>FALSCH</v>
      </c>
      <c r="S309" s="151" t="str">
        <f t="shared" si="35"/>
        <v>FALSCH</v>
      </c>
      <c r="T309" s="202" t="b">
        <f>IF(K309&lt;&gt;"",IF(VLOOKUP(K309,Wbw_List,3)="e",IF(AND(#REF!="Ja",#REF!="Ja"),"both",IF(#REF!="Ja","figures",IF(#REF!="Ja","free"))),VLOOKUP(VLOOKUP(K309,Wbw_List,3),Disziplinen,3)))</f>
        <v>0</v>
      </c>
      <c r="U309" s="207"/>
      <c r="V309" s="239"/>
      <c r="W309" s="205"/>
      <c r="X309" s="205"/>
      <c r="Y309" s="227"/>
    </row>
    <row r="310" spans="1:25" s="64" customFormat="1" ht="16.5" x14ac:dyDescent="0.3">
      <c r="A310" s="148">
        <v>302</v>
      </c>
      <c r="B310" s="65"/>
      <c r="C310" s="66"/>
      <c r="D310" s="186"/>
      <c r="E310" s="190"/>
      <c r="F310" s="138"/>
      <c r="G310" s="68"/>
      <c r="H310" s="67"/>
      <c r="I310" s="67"/>
      <c r="J310" s="138"/>
      <c r="K310" s="264"/>
      <c r="L310" s="136"/>
      <c r="M310" s="145" t="str">
        <f t="shared" si="29"/>
        <v/>
      </c>
      <c r="N310" s="145" t="str">
        <f t="shared" si="30"/>
        <v/>
      </c>
      <c r="O310" s="131" t="str">
        <f t="shared" si="31"/>
        <v/>
      </c>
      <c r="P310" s="150" t="b">
        <f t="shared" si="32"/>
        <v>0</v>
      </c>
      <c r="Q310" s="151" t="str">
        <f t="shared" si="33"/>
        <v>FALSCH</v>
      </c>
      <c r="R310" s="151" t="str">
        <f t="shared" si="34"/>
        <v>FALSCH</v>
      </c>
      <c r="S310" s="151" t="str">
        <f t="shared" si="35"/>
        <v>FALSCH</v>
      </c>
      <c r="T310" s="202" t="b">
        <f>IF(K310&lt;&gt;"",IF(VLOOKUP(K310,Wbw_List,3)="e",IF(AND(#REF!="Ja",#REF!="Ja"),"both",IF(#REF!="Ja","figures",IF(#REF!="Ja","free"))),VLOOKUP(VLOOKUP(K310,Wbw_List,3),Disziplinen,3)))</f>
        <v>0</v>
      </c>
      <c r="U310" s="207"/>
      <c r="V310" s="239"/>
      <c r="W310" s="205"/>
      <c r="X310" s="205"/>
      <c r="Y310" s="227"/>
    </row>
    <row r="311" spans="1:25" s="64" customFormat="1" ht="16.5" x14ac:dyDescent="0.3">
      <c r="A311" s="148">
        <v>303</v>
      </c>
      <c r="B311" s="65"/>
      <c r="C311" s="66"/>
      <c r="D311" s="186"/>
      <c r="E311" s="190"/>
      <c r="F311" s="138"/>
      <c r="G311" s="68"/>
      <c r="H311" s="67"/>
      <c r="I311" s="67"/>
      <c r="J311" s="138"/>
      <c r="K311" s="264"/>
      <c r="L311" s="136"/>
      <c r="M311" s="145" t="str">
        <f t="shared" si="29"/>
        <v/>
      </c>
      <c r="N311" s="145" t="str">
        <f t="shared" si="30"/>
        <v/>
      </c>
      <c r="O311" s="131" t="str">
        <f t="shared" si="31"/>
        <v/>
      </c>
      <c r="P311" s="150" t="b">
        <f t="shared" si="32"/>
        <v>0</v>
      </c>
      <c r="Q311" s="151" t="str">
        <f t="shared" si="33"/>
        <v>FALSCH</v>
      </c>
      <c r="R311" s="151" t="str">
        <f t="shared" si="34"/>
        <v>FALSCH</v>
      </c>
      <c r="S311" s="151" t="str">
        <f t="shared" si="35"/>
        <v>FALSCH</v>
      </c>
      <c r="T311" s="202" t="b">
        <f>IF(K311&lt;&gt;"",IF(VLOOKUP(K311,Wbw_List,3)="e",IF(AND(#REF!="Ja",#REF!="Ja"),"both",IF(#REF!="Ja","figures",IF(#REF!="Ja","free"))),VLOOKUP(VLOOKUP(K311,Wbw_List,3),Disziplinen,3)))</f>
        <v>0</v>
      </c>
      <c r="U311" s="207"/>
      <c r="V311" s="239"/>
      <c r="W311" s="205"/>
      <c r="X311" s="205"/>
      <c r="Y311" s="227"/>
    </row>
    <row r="312" spans="1:25" s="64" customFormat="1" ht="16.5" x14ac:dyDescent="0.3">
      <c r="A312" s="148">
        <v>304</v>
      </c>
      <c r="B312" s="65"/>
      <c r="C312" s="66"/>
      <c r="D312" s="186"/>
      <c r="E312" s="190"/>
      <c r="F312" s="138"/>
      <c r="G312" s="68"/>
      <c r="H312" s="67"/>
      <c r="I312" s="67"/>
      <c r="J312" s="138"/>
      <c r="K312" s="264"/>
      <c r="L312" s="136"/>
      <c r="M312" s="145" t="str">
        <f t="shared" si="29"/>
        <v/>
      </c>
      <c r="N312" s="145" t="str">
        <f t="shared" si="30"/>
        <v/>
      </c>
      <c r="O312" s="131" t="str">
        <f t="shared" si="31"/>
        <v/>
      </c>
      <c r="P312" s="150" t="b">
        <f t="shared" si="32"/>
        <v>0</v>
      </c>
      <c r="Q312" s="151" t="str">
        <f t="shared" si="33"/>
        <v>FALSCH</v>
      </c>
      <c r="R312" s="151" t="str">
        <f t="shared" si="34"/>
        <v>FALSCH</v>
      </c>
      <c r="S312" s="151" t="str">
        <f t="shared" si="35"/>
        <v>FALSCH</v>
      </c>
      <c r="T312" s="202" t="b">
        <f>IF(K312&lt;&gt;"",IF(VLOOKUP(K312,Wbw_List,3)="e",IF(AND(#REF!="Ja",#REF!="Ja"),"both",IF(#REF!="Ja","figures",IF(#REF!="Ja","free"))),VLOOKUP(VLOOKUP(K312,Wbw_List,3),Disziplinen,3)))</f>
        <v>0</v>
      </c>
      <c r="U312" s="207"/>
      <c r="V312" s="239"/>
      <c r="W312" s="205"/>
      <c r="X312" s="205"/>
      <c r="Y312" s="227"/>
    </row>
    <row r="313" spans="1:25" s="64" customFormat="1" ht="16.5" x14ac:dyDescent="0.3">
      <c r="A313" s="148">
        <v>305</v>
      </c>
      <c r="B313" s="65"/>
      <c r="C313" s="66"/>
      <c r="D313" s="186"/>
      <c r="E313" s="190"/>
      <c r="F313" s="138"/>
      <c r="G313" s="68"/>
      <c r="H313" s="67"/>
      <c r="I313" s="67"/>
      <c r="J313" s="138"/>
      <c r="K313" s="264"/>
      <c r="L313" s="136"/>
      <c r="M313" s="145" t="str">
        <f t="shared" si="29"/>
        <v/>
      </c>
      <c r="N313" s="145" t="str">
        <f t="shared" si="30"/>
        <v/>
      </c>
      <c r="O313" s="131" t="str">
        <f t="shared" si="31"/>
        <v/>
      </c>
      <c r="P313" s="150" t="b">
        <f t="shared" si="32"/>
        <v>0</v>
      </c>
      <c r="Q313" s="151" t="str">
        <f t="shared" si="33"/>
        <v>FALSCH</v>
      </c>
      <c r="R313" s="151" t="str">
        <f t="shared" si="34"/>
        <v>FALSCH</v>
      </c>
      <c r="S313" s="151" t="str">
        <f t="shared" si="35"/>
        <v>FALSCH</v>
      </c>
      <c r="T313" s="202" t="b">
        <f>IF(K313&lt;&gt;"",IF(VLOOKUP(K313,Wbw_List,3)="e",IF(AND(#REF!="Ja",#REF!="Ja"),"both",IF(#REF!="Ja","figures",IF(#REF!="Ja","free"))),VLOOKUP(VLOOKUP(K313,Wbw_List,3),Disziplinen,3)))</f>
        <v>0</v>
      </c>
      <c r="U313" s="207"/>
      <c r="V313" s="239"/>
      <c r="W313" s="205"/>
      <c r="X313" s="205"/>
      <c r="Y313" s="227"/>
    </row>
    <row r="314" spans="1:25" s="64" customFormat="1" ht="16.5" x14ac:dyDescent="0.3">
      <c r="A314" s="148">
        <v>306</v>
      </c>
      <c r="B314" s="65"/>
      <c r="C314" s="66"/>
      <c r="D314" s="186"/>
      <c r="E314" s="190"/>
      <c r="F314" s="138"/>
      <c r="G314" s="68"/>
      <c r="H314" s="67"/>
      <c r="I314" s="67"/>
      <c r="J314" s="138"/>
      <c r="K314" s="264"/>
      <c r="L314" s="136"/>
      <c r="M314" s="145" t="str">
        <f t="shared" si="29"/>
        <v/>
      </c>
      <c r="N314" s="145" t="str">
        <f t="shared" si="30"/>
        <v/>
      </c>
      <c r="O314" s="131" t="str">
        <f t="shared" si="31"/>
        <v/>
      </c>
      <c r="P314" s="150" t="b">
        <f t="shared" si="32"/>
        <v>0</v>
      </c>
      <c r="Q314" s="151" t="str">
        <f t="shared" si="33"/>
        <v>FALSCH</v>
      </c>
      <c r="R314" s="151" t="str">
        <f t="shared" si="34"/>
        <v>FALSCH</v>
      </c>
      <c r="S314" s="151" t="str">
        <f t="shared" si="35"/>
        <v>FALSCH</v>
      </c>
      <c r="T314" s="202" t="b">
        <f>IF(K314&lt;&gt;"",IF(VLOOKUP(K314,Wbw_List,3)="e",IF(AND(#REF!="Ja",#REF!="Ja"),"both",IF(#REF!="Ja","figures",IF(#REF!="Ja","free"))),VLOOKUP(VLOOKUP(K314,Wbw_List,3),Disziplinen,3)))</f>
        <v>0</v>
      </c>
      <c r="U314" s="207"/>
      <c r="V314" s="239"/>
      <c r="W314" s="205"/>
      <c r="X314" s="205"/>
      <c r="Y314" s="227"/>
    </row>
    <row r="315" spans="1:25" s="64" customFormat="1" ht="16.5" x14ac:dyDescent="0.3">
      <c r="A315" s="148">
        <v>307</v>
      </c>
      <c r="B315" s="65"/>
      <c r="C315" s="66"/>
      <c r="D315" s="186"/>
      <c r="E315" s="190"/>
      <c r="F315" s="138"/>
      <c r="G315" s="68"/>
      <c r="H315" s="67"/>
      <c r="I315" s="67"/>
      <c r="J315" s="138"/>
      <c r="K315" s="264"/>
      <c r="L315" s="136"/>
      <c r="M315" s="145" t="str">
        <f t="shared" si="29"/>
        <v/>
      </c>
      <c r="N315" s="145" t="str">
        <f t="shared" si="30"/>
        <v/>
      </c>
      <c r="O315" s="131" t="str">
        <f t="shared" si="31"/>
        <v/>
      </c>
      <c r="P315" s="150" t="b">
        <f t="shared" si="32"/>
        <v>0</v>
      </c>
      <c r="Q315" s="151" t="str">
        <f t="shared" si="33"/>
        <v>FALSCH</v>
      </c>
      <c r="R315" s="151" t="str">
        <f t="shared" si="34"/>
        <v>FALSCH</v>
      </c>
      <c r="S315" s="151" t="str">
        <f t="shared" si="35"/>
        <v>FALSCH</v>
      </c>
      <c r="T315" s="202" t="b">
        <f>IF(K315&lt;&gt;"",IF(VLOOKUP(K315,Wbw_List,3)="e",IF(AND(#REF!="Ja",#REF!="Ja"),"both",IF(#REF!="Ja","figures",IF(#REF!="Ja","free"))),VLOOKUP(VLOOKUP(K315,Wbw_List,3),Disziplinen,3)))</f>
        <v>0</v>
      </c>
      <c r="U315" s="207"/>
      <c r="V315" s="239"/>
      <c r="W315" s="205"/>
      <c r="X315" s="205"/>
      <c r="Y315" s="227"/>
    </row>
    <row r="316" spans="1:25" s="64" customFormat="1" ht="16.5" x14ac:dyDescent="0.3">
      <c r="A316" s="148">
        <v>308</v>
      </c>
      <c r="B316" s="65"/>
      <c r="C316" s="66"/>
      <c r="D316" s="186"/>
      <c r="E316" s="190"/>
      <c r="F316" s="138"/>
      <c r="G316" s="68"/>
      <c r="H316" s="67"/>
      <c r="I316" s="67"/>
      <c r="J316" s="138"/>
      <c r="K316" s="264"/>
      <c r="L316" s="136"/>
      <c r="M316" s="145" t="str">
        <f t="shared" si="29"/>
        <v/>
      </c>
      <c r="N316" s="145" t="str">
        <f t="shared" si="30"/>
        <v/>
      </c>
      <c r="O316" s="131" t="str">
        <f t="shared" si="31"/>
        <v/>
      </c>
      <c r="P316" s="150" t="b">
        <f t="shared" si="32"/>
        <v>0</v>
      </c>
      <c r="Q316" s="151" t="str">
        <f t="shared" si="33"/>
        <v>FALSCH</v>
      </c>
      <c r="R316" s="151" t="str">
        <f t="shared" si="34"/>
        <v>FALSCH</v>
      </c>
      <c r="S316" s="151" t="str">
        <f t="shared" si="35"/>
        <v>FALSCH</v>
      </c>
      <c r="T316" s="202" t="b">
        <f>IF(K316&lt;&gt;"",IF(VLOOKUP(K316,Wbw_List,3)="e",IF(AND(#REF!="Ja",#REF!="Ja"),"both",IF(#REF!="Ja","figures",IF(#REF!="Ja","free"))),VLOOKUP(VLOOKUP(K316,Wbw_List,3),Disziplinen,3)))</f>
        <v>0</v>
      </c>
      <c r="U316" s="207"/>
      <c r="V316" s="239"/>
      <c r="W316" s="205"/>
      <c r="X316" s="205"/>
      <c r="Y316" s="227"/>
    </row>
    <row r="317" spans="1:25" s="64" customFormat="1" ht="16.5" x14ac:dyDescent="0.3">
      <c r="A317" s="148">
        <v>309</v>
      </c>
      <c r="B317" s="65"/>
      <c r="C317" s="66"/>
      <c r="D317" s="186"/>
      <c r="E317" s="190"/>
      <c r="F317" s="138"/>
      <c r="G317" s="68"/>
      <c r="H317" s="67"/>
      <c r="I317" s="67"/>
      <c r="J317" s="138"/>
      <c r="K317" s="264"/>
      <c r="L317" s="136"/>
      <c r="M317" s="145" t="str">
        <f t="shared" si="29"/>
        <v/>
      </c>
      <c r="N317" s="145" t="str">
        <f t="shared" si="30"/>
        <v/>
      </c>
      <c r="O317" s="131" t="str">
        <f t="shared" si="31"/>
        <v/>
      </c>
      <c r="P317" s="150" t="b">
        <f t="shared" si="32"/>
        <v>0</v>
      </c>
      <c r="Q317" s="151" t="str">
        <f t="shared" si="33"/>
        <v>FALSCH</v>
      </c>
      <c r="R317" s="151" t="str">
        <f t="shared" si="34"/>
        <v>FALSCH</v>
      </c>
      <c r="S317" s="151" t="str">
        <f t="shared" si="35"/>
        <v>FALSCH</v>
      </c>
      <c r="T317" s="202" t="b">
        <f>IF(K317&lt;&gt;"",IF(VLOOKUP(K317,Wbw_List,3)="e",IF(AND(#REF!="Ja",#REF!="Ja"),"both",IF(#REF!="Ja","figures",IF(#REF!="Ja","free"))),VLOOKUP(VLOOKUP(K317,Wbw_List,3),Disziplinen,3)))</f>
        <v>0</v>
      </c>
      <c r="U317" s="207"/>
      <c r="V317" s="239"/>
      <c r="W317" s="205"/>
      <c r="X317" s="205"/>
      <c r="Y317" s="227"/>
    </row>
    <row r="318" spans="1:25" s="64" customFormat="1" ht="16.5" x14ac:dyDescent="0.3">
      <c r="A318" s="148">
        <v>310</v>
      </c>
      <c r="B318" s="65"/>
      <c r="C318" s="66"/>
      <c r="D318" s="186"/>
      <c r="E318" s="190"/>
      <c r="F318" s="138"/>
      <c r="G318" s="68"/>
      <c r="H318" s="67"/>
      <c r="I318" s="67"/>
      <c r="J318" s="138"/>
      <c r="K318" s="264"/>
      <c r="L318" s="136"/>
      <c r="M318" s="145" t="str">
        <f t="shared" si="29"/>
        <v/>
      </c>
      <c r="N318" s="145" t="str">
        <f t="shared" si="30"/>
        <v/>
      </c>
      <c r="O318" s="131" t="str">
        <f t="shared" si="31"/>
        <v/>
      </c>
      <c r="P318" s="150" t="b">
        <f t="shared" si="32"/>
        <v>0</v>
      </c>
      <c r="Q318" s="151" t="str">
        <f t="shared" si="33"/>
        <v>FALSCH</v>
      </c>
      <c r="R318" s="151" t="str">
        <f t="shared" si="34"/>
        <v>FALSCH</v>
      </c>
      <c r="S318" s="151" t="str">
        <f t="shared" si="35"/>
        <v>FALSCH</v>
      </c>
      <c r="T318" s="202" t="b">
        <f>IF(K318&lt;&gt;"",IF(VLOOKUP(K318,Wbw_List,3)="e",IF(AND(#REF!="Ja",#REF!="Ja"),"both",IF(#REF!="Ja","figures",IF(#REF!="Ja","free"))),VLOOKUP(VLOOKUP(K318,Wbw_List,3),Disziplinen,3)))</f>
        <v>0</v>
      </c>
      <c r="U318" s="207"/>
      <c r="V318" s="239"/>
      <c r="W318" s="205"/>
      <c r="X318" s="205"/>
      <c r="Y318" s="227"/>
    </row>
    <row r="319" spans="1:25" s="64" customFormat="1" ht="16.5" x14ac:dyDescent="0.3">
      <c r="A319" s="148">
        <v>311</v>
      </c>
      <c r="B319" s="65"/>
      <c r="C319" s="66"/>
      <c r="D319" s="186"/>
      <c r="E319" s="190"/>
      <c r="F319" s="138"/>
      <c r="G319" s="68"/>
      <c r="H319" s="67"/>
      <c r="I319" s="67"/>
      <c r="J319" s="138"/>
      <c r="K319" s="264"/>
      <c r="L319" s="136"/>
      <c r="M319" s="145" t="str">
        <f t="shared" si="29"/>
        <v/>
      </c>
      <c r="N319" s="145" t="str">
        <f t="shared" si="30"/>
        <v/>
      </c>
      <c r="O319" s="131" t="str">
        <f t="shared" si="31"/>
        <v/>
      </c>
      <c r="P319" s="150" t="b">
        <f t="shared" si="32"/>
        <v>0</v>
      </c>
      <c r="Q319" s="151" t="str">
        <f t="shared" si="33"/>
        <v>FALSCH</v>
      </c>
      <c r="R319" s="151" t="str">
        <f t="shared" si="34"/>
        <v>FALSCH</v>
      </c>
      <c r="S319" s="151" t="str">
        <f t="shared" si="35"/>
        <v>FALSCH</v>
      </c>
      <c r="T319" s="202" t="b">
        <f>IF(K319&lt;&gt;"",IF(VLOOKUP(K319,Wbw_List,3)="e",IF(AND(#REF!="Ja",#REF!="Ja"),"both",IF(#REF!="Ja","figures",IF(#REF!="Ja","free"))),VLOOKUP(VLOOKUP(K319,Wbw_List,3),Disziplinen,3)))</f>
        <v>0</v>
      </c>
      <c r="U319" s="207"/>
      <c r="V319" s="239"/>
      <c r="W319" s="205"/>
      <c r="X319" s="205"/>
      <c r="Y319" s="227"/>
    </row>
    <row r="320" spans="1:25" s="64" customFormat="1" ht="16.5" x14ac:dyDescent="0.3">
      <c r="A320" s="148">
        <v>312</v>
      </c>
      <c r="B320" s="65"/>
      <c r="C320" s="66"/>
      <c r="D320" s="186"/>
      <c r="E320" s="190"/>
      <c r="F320" s="138"/>
      <c r="G320" s="68"/>
      <c r="H320" s="67"/>
      <c r="I320" s="67"/>
      <c r="J320" s="138"/>
      <c r="K320" s="264"/>
      <c r="L320" s="136"/>
      <c r="M320" s="145" t="str">
        <f t="shared" si="29"/>
        <v/>
      </c>
      <c r="N320" s="145" t="str">
        <f t="shared" si="30"/>
        <v/>
      </c>
      <c r="O320" s="131" t="str">
        <f t="shared" si="31"/>
        <v/>
      </c>
      <c r="P320" s="150" t="b">
        <f t="shared" si="32"/>
        <v>0</v>
      </c>
      <c r="Q320" s="151" t="str">
        <f t="shared" si="33"/>
        <v>FALSCH</v>
      </c>
      <c r="R320" s="151" t="str">
        <f t="shared" si="34"/>
        <v>FALSCH</v>
      </c>
      <c r="S320" s="151" t="str">
        <f t="shared" si="35"/>
        <v>FALSCH</v>
      </c>
      <c r="T320" s="202" t="b">
        <f>IF(K320&lt;&gt;"",IF(VLOOKUP(K320,Wbw_List,3)="e",IF(AND(#REF!="Ja",#REF!="Ja"),"both",IF(#REF!="Ja","figures",IF(#REF!="Ja","free"))),VLOOKUP(VLOOKUP(K320,Wbw_List,3),Disziplinen,3)))</f>
        <v>0</v>
      </c>
      <c r="U320" s="207"/>
      <c r="V320" s="239"/>
      <c r="W320" s="205"/>
      <c r="X320" s="205"/>
      <c r="Y320" s="227"/>
    </row>
    <row r="321" spans="1:25" s="64" customFormat="1" ht="16.5" x14ac:dyDescent="0.3">
      <c r="A321" s="148">
        <v>313</v>
      </c>
      <c r="B321" s="65"/>
      <c r="C321" s="66"/>
      <c r="D321" s="186"/>
      <c r="E321" s="190"/>
      <c r="F321" s="138"/>
      <c r="G321" s="68"/>
      <c r="H321" s="67"/>
      <c r="I321" s="67"/>
      <c r="J321" s="138"/>
      <c r="K321" s="264"/>
      <c r="L321" s="136"/>
      <c r="M321" s="145" t="str">
        <f t="shared" si="29"/>
        <v/>
      </c>
      <c r="N321" s="145" t="str">
        <f t="shared" si="30"/>
        <v/>
      </c>
      <c r="O321" s="131" t="str">
        <f t="shared" si="31"/>
        <v/>
      </c>
      <c r="P321" s="150" t="b">
        <f t="shared" si="32"/>
        <v>0</v>
      </c>
      <c r="Q321" s="151" t="str">
        <f t="shared" si="33"/>
        <v>FALSCH</v>
      </c>
      <c r="R321" s="151" t="str">
        <f t="shared" si="34"/>
        <v>FALSCH</v>
      </c>
      <c r="S321" s="151" t="str">
        <f t="shared" si="35"/>
        <v>FALSCH</v>
      </c>
      <c r="T321" s="202" t="b">
        <f>IF(K321&lt;&gt;"",IF(VLOOKUP(K321,Wbw_List,3)="e",IF(AND(#REF!="Ja",#REF!="Ja"),"both",IF(#REF!="Ja","figures",IF(#REF!="Ja","free"))),VLOOKUP(VLOOKUP(K321,Wbw_List,3),Disziplinen,3)))</f>
        <v>0</v>
      </c>
      <c r="U321" s="207"/>
      <c r="V321" s="239"/>
      <c r="W321" s="205"/>
      <c r="X321" s="205"/>
      <c r="Y321" s="227"/>
    </row>
    <row r="322" spans="1:25" s="64" customFormat="1" ht="16.5" x14ac:dyDescent="0.3">
      <c r="A322" s="148">
        <v>314</v>
      </c>
      <c r="B322" s="65"/>
      <c r="C322" s="66"/>
      <c r="D322" s="186"/>
      <c r="E322" s="190"/>
      <c r="F322" s="138"/>
      <c r="G322" s="68"/>
      <c r="H322" s="67"/>
      <c r="I322" s="67"/>
      <c r="J322" s="138"/>
      <c r="K322" s="264"/>
      <c r="L322" s="136"/>
      <c r="M322" s="145" t="str">
        <f t="shared" si="29"/>
        <v/>
      </c>
      <c r="N322" s="145" t="str">
        <f t="shared" si="30"/>
        <v/>
      </c>
      <c r="O322" s="131" t="str">
        <f t="shared" si="31"/>
        <v/>
      </c>
      <c r="P322" s="150" t="b">
        <f t="shared" si="32"/>
        <v>0</v>
      </c>
      <c r="Q322" s="151" t="str">
        <f t="shared" si="33"/>
        <v>FALSCH</v>
      </c>
      <c r="R322" s="151" t="str">
        <f t="shared" si="34"/>
        <v>FALSCH</v>
      </c>
      <c r="S322" s="151" t="str">
        <f t="shared" si="35"/>
        <v>FALSCH</v>
      </c>
      <c r="T322" s="202" t="b">
        <f>IF(K322&lt;&gt;"",IF(VLOOKUP(K322,Wbw_List,3)="e",IF(AND(#REF!="Ja",#REF!="Ja"),"both",IF(#REF!="Ja","figures",IF(#REF!="Ja","free"))),VLOOKUP(VLOOKUP(K322,Wbw_List,3),Disziplinen,3)))</f>
        <v>0</v>
      </c>
      <c r="U322" s="207"/>
      <c r="V322" s="239"/>
      <c r="W322" s="205"/>
      <c r="X322" s="205"/>
      <c r="Y322" s="227"/>
    </row>
    <row r="323" spans="1:25" s="64" customFormat="1" ht="16.5" x14ac:dyDescent="0.3">
      <c r="A323" s="148">
        <v>315</v>
      </c>
      <c r="B323" s="65"/>
      <c r="C323" s="66"/>
      <c r="D323" s="186"/>
      <c r="E323" s="190"/>
      <c r="F323" s="138"/>
      <c r="G323" s="68"/>
      <c r="H323" s="67"/>
      <c r="I323" s="67"/>
      <c r="J323" s="138"/>
      <c r="K323" s="264"/>
      <c r="L323" s="136"/>
      <c r="M323" s="145" t="str">
        <f t="shared" ref="M323:M391" si="36">IF(E323&lt;&gt;"",VLOOKUP(E323,ListOfClubs,2,FALSE),"")</f>
        <v/>
      </c>
      <c r="N323" s="145" t="str">
        <f t="shared" si="30"/>
        <v/>
      </c>
      <c r="O323" s="131" t="str">
        <f t="shared" si="31"/>
        <v/>
      </c>
      <c r="P323" s="150" t="b">
        <f t="shared" si="32"/>
        <v>0</v>
      </c>
      <c r="Q323" s="151" t="str">
        <f t="shared" si="33"/>
        <v>FALSCH</v>
      </c>
      <c r="R323" s="151" t="str">
        <f t="shared" si="34"/>
        <v>FALSCH</v>
      </c>
      <c r="S323" s="151" t="str">
        <f t="shared" si="35"/>
        <v>FALSCH</v>
      </c>
      <c r="T323" s="202" t="b">
        <f>IF(K323&lt;&gt;"",IF(VLOOKUP(K323,Wbw_List,3)="e",IF(AND(#REF!="Ja",#REF!="Ja"),"both",IF(#REF!="Ja","figures",IF(#REF!="Ja","free"))),VLOOKUP(VLOOKUP(K323,Wbw_List,3),Disziplinen,3)))</f>
        <v>0</v>
      </c>
      <c r="U323" s="207"/>
      <c r="V323" s="239"/>
      <c r="W323" s="205"/>
      <c r="X323" s="205"/>
      <c r="Y323" s="227"/>
    </row>
    <row r="324" spans="1:25" s="64" customFormat="1" ht="16.5" x14ac:dyDescent="0.3">
      <c r="A324" s="148">
        <v>316</v>
      </c>
      <c r="B324" s="65"/>
      <c r="C324" s="66"/>
      <c r="D324" s="186"/>
      <c r="E324" s="190"/>
      <c r="F324" s="138"/>
      <c r="G324" s="68"/>
      <c r="H324" s="67"/>
      <c r="I324" s="67"/>
      <c r="J324" s="138"/>
      <c r="K324" s="264"/>
      <c r="L324" s="136"/>
      <c r="M324" s="145" t="str">
        <f t="shared" si="36"/>
        <v/>
      </c>
      <c r="N324" s="145" t="str">
        <f t="shared" si="30"/>
        <v/>
      </c>
      <c r="O324" s="131" t="str">
        <f t="shared" si="31"/>
        <v/>
      </c>
      <c r="P324" s="150" t="b">
        <f t="shared" si="32"/>
        <v>0</v>
      </c>
      <c r="Q324" s="151" t="str">
        <f t="shared" si="33"/>
        <v>FALSCH</v>
      </c>
      <c r="R324" s="151" t="str">
        <f t="shared" si="34"/>
        <v>FALSCH</v>
      </c>
      <c r="S324" s="151" t="str">
        <f t="shared" si="35"/>
        <v>FALSCH</v>
      </c>
      <c r="T324" s="202" t="b">
        <f>IF(K324&lt;&gt;"",IF(VLOOKUP(K324,Wbw_List,3)="e",IF(AND(#REF!="Ja",#REF!="Ja"),"both",IF(#REF!="Ja","figures",IF(#REF!="Ja","free"))),VLOOKUP(VLOOKUP(K324,Wbw_List,3),Disziplinen,3)))</f>
        <v>0</v>
      </c>
      <c r="U324" s="207"/>
      <c r="V324" s="239"/>
      <c r="W324" s="205"/>
      <c r="X324" s="205"/>
      <c r="Y324" s="227"/>
    </row>
    <row r="325" spans="1:25" s="64" customFormat="1" ht="16.5" x14ac:dyDescent="0.3">
      <c r="A325" s="148">
        <v>317</v>
      </c>
      <c r="B325" s="65"/>
      <c r="C325" s="66"/>
      <c r="D325" s="186"/>
      <c r="E325" s="190"/>
      <c r="F325" s="138"/>
      <c r="G325" s="68"/>
      <c r="H325" s="67"/>
      <c r="I325" s="67"/>
      <c r="J325" s="138"/>
      <c r="K325" s="264"/>
      <c r="L325" s="136"/>
      <c r="M325" s="145" t="str">
        <f t="shared" si="36"/>
        <v/>
      </c>
      <c r="N325" s="145" t="str">
        <f t="shared" si="30"/>
        <v/>
      </c>
      <c r="O325" s="131" t="str">
        <f t="shared" si="31"/>
        <v/>
      </c>
      <c r="P325" s="150" t="b">
        <f t="shared" si="32"/>
        <v>0</v>
      </c>
      <c r="Q325" s="151" t="str">
        <f t="shared" si="33"/>
        <v>FALSCH</v>
      </c>
      <c r="R325" s="151" t="str">
        <f t="shared" si="34"/>
        <v>FALSCH</v>
      </c>
      <c r="S325" s="151" t="str">
        <f t="shared" si="35"/>
        <v>FALSCH</v>
      </c>
      <c r="T325" s="202" t="b">
        <f>IF(K325&lt;&gt;"",IF(VLOOKUP(K325,Wbw_List,3)="e",IF(AND(#REF!="Ja",#REF!="Ja"),"both",IF(#REF!="Ja","figures",IF(#REF!="Ja","free"))),VLOOKUP(VLOOKUP(K325,Wbw_List,3),Disziplinen,3)))</f>
        <v>0</v>
      </c>
      <c r="U325" s="207"/>
      <c r="V325" s="239"/>
      <c r="W325" s="205"/>
      <c r="X325" s="205"/>
      <c r="Y325" s="227"/>
    </row>
    <row r="326" spans="1:25" s="64" customFormat="1" ht="16.5" x14ac:dyDescent="0.3">
      <c r="A326" s="148">
        <v>318</v>
      </c>
      <c r="B326" s="65"/>
      <c r="C326" s="66"/>
      <c r="D326" s="186"/>
      <c r="E326" s="190"/>
      <c r="F326" s="138"/>
      <c r="G326" s="68"/>
      <c r="H326" s="67"/>
      <c r="I326" s="67"/>
      <c r="J326" s="138"/>
      <c r="K326" s="264"/>
      <c r="L326" s="136"/>
      <c r="M326" s="145" t="str">
        <f t="shared" si="36"/>
        <v/>
      </c>
      <c r="N326" s="145" t="str">
        <f t="shared" si="30"/>
        <v/>
      </c>
      <c r="O326" s="131" t="str">
        <f t="shared" si="31"/>
        <v/>
      </c>
      <c r="P326" s="150" t="b">
        <f t="shared" si="32"/>
        <v>0</v>
      </c>
      <c r="Q326" s="151" t="str">
        <f t="shared" si="33"/>
        <v>FALSCH</v>
      </c>
      <c r="R326" s="151" t="str">
        <f t="shared" si="34"/>
        <v>FALSCH</v>
      </c>
      <c r="S326" s="151" t="str">
        <f t="shared" si="35"/>
        <v>FALSCH</v>
      </c>
      <c r="T326" s="202" t="b">
        <f>IF(K326&lt;&gt;"",IF(VLOOKUP(K326,Wbw_List,3)="e",IF(AND(#REF!="Ja",#REF!="Ja"),"both",IF(#REF!="Ja","figures",IF(#REF!="Ja","free"))),VLOOKUP(VLOOKUP(K326,Wbw_List,3),Disziplinen,3)))</f>
        <v>0</v>
      </c>
      <c r="U326" s="207"/>
      <c r="V326" s="239"/>
      <c r="W326" s="205"/>
      <c r="X326" s="205"/>
      <c r="Y326" s="227"/>
    </row>
    <row r="327" spans="1:25" s="64" customFormat="1" ht="16.5" x14ac:dyDescent="0.3">
      <c r="A327" s="148">
        <v>319</v>
      </c>
      <c r="B327" s="65"/>
      <c r="C327" s="66"/>
      <c r="D327" s="186"/>
      <c r="E327" s="190"/>
      <c r="F327" s="138"/>
      <c r="G327" s="68"/>
      <c r="H327" s="67"/>
      <c r="I327" s="67"/>
      <c r="J327" s="138"/>
      <c r="K327" s="264"/>
      <c r="L327" s="136"/>
      <c r="M327" s="145" t="str">
        <f t="shared" si="36"/>
        <v/>
      </c>
      <c r="N327" s="145" t="str">
        <f t="shared" si="30"/>
        <v/>
      </c>
      <c r="O327" s="131" t="str">
        <f t="shared" si="31"/>
        <v/>
      </c>
      <c r="P327" s="150" t="b">
        <f t="shared" si="32"/>
        <v>0</v>
      </c>
      <c r="Q327" s="151" t="str">
        <f t="shared" si="33"/>
        <v>FALSCH</v>
      </c>
      <c r="R327" s="151" t="str">
        <f t="shared" si="34"/>
        <v>FALSCH</v>
      </c>
      <c r="S327" s="151" t="str">
        <f t="shared" si="35"/>
        <v>FALSCH</v>
      </c>
      <c r="T327" s="202" t="b">
        <f>IF(K327&lt;&gt;"",IF(VLOOKUP(K327,Wbw_List,3)="e",IF(AND(#REF!="Ja",#REF!="Ja"),"both",IF(#REF!="Ja","figures",IF(#REF!="Ja","free"))),VLOOKUP(VLOOKUP(K327,Wbw_List,3),Disziplinen,3)))</f>
        <v>0</v>
      </c>
      <c r="U327" s="207"/>
      <c r="V327" s="239"/>
      <c r="W327" s="205"/>
      <c r="X327" s="205"/>
      <c r="Y327" s="227"/>
    </row>
    <row r="328" spans="1:25" s="64" customFormat="1" ht="16.5" x14ac:dyDescent="0.3">
      <c r="A328" s="148">
        <v>320</v>
      </c>
      <c r="B328" s="65"/>
      <c r="C328" s="66"/>
      <c r="D328" s="186"/>
      <c r="E328" s="190"/>
      <c r="F328" s="138"/>
      <c r="G328" s="68"/>
      <c r="H328" s="67"/>
      <c r="I328" s="67"/>
      <c r="J328" s="138"/>
      <c r="K328" s="264"/>
      <c r="L328" s="136"/>
      <c r="M328" s="145" t="str">
        <f t="shared" si="36"/>
        <v/>
      </c>
      <c r="N328" s="145" t="str">
        <f t="shared" si="30"/>
        <v/>
      </c>
      <c r="O328" s="131" t="str">
        <f t="shared" si="31"/>
        <v/>
      </c>
      <c r="P328" s="150" t="b">
        <f t="shared" si="32"/>
        <v>0</v>
      </c>
      <c r="Q328" s="151" t="str">
        <f t="shared" si="33"/>
        <v>FALSCH</v>
      </c>
      <c r="R328" s="151" t="str">
        <f t="shared" si="34"/>
        <v>FALSCH</v>
      </c>
      <c r="S328" s="151" t="str">
        <f t="shared" si="35"/>
        <v>FALSCH</v>
      </c>
      <c r="T328" s="202" t="b">
        <f>IF(K328&lt;&gt;"",IF(VLOOKUP(K328,Wbw_List,3)="e",IF(AND(#REF!="Ja",#REF!="Ja"),"both",IF(#REF!="Ja","figures",IF(#REF!="Ja","free"))),VLOOKUP(VLOOKUP(K328,Wbw_List,3),Disziplinen,3)))</f>
        <v>0</v>
      </c>
      <c r="U328" s="207"/>
      <c r="V328" s="239"/>
      <c r="W328" s="205"/>
      <c r="X328" s="205"/>
      <c r="Y328" s="227"/>
    </row>
    <row r="329" spans="1:25" s="64" customFormat="1" ht="16.5" x14ac:dyDescent="0.3">
      <c r="A329" s="148">
        <v>321</v>
      </c>
      <c r="B329" s="65"/>
      <c r="C329" s="66"/>
      <c r="D329" s="186"/>
      <c r="E329" s="190"/>
      <c r="F329" s="138"/>
      <c r="G329" s="68"/>
      <c r="H329" s="67"/>
      <c r="I329" s="67"/>
      <c r="J329" s="138"/>
      <c r="K329" s="264"/>
      <c r="L329" s="136"/>
      <c r="M329" s="145" t="str">
        <f t="shared" si="36"/>
        <v/>
      </c>
      <c r="N329" s="145" t="str">
        <f t="shared" ref="N329:N391" si="37">IF(F329&lt;&gt;"",VLOOKUP(F329,Verband,2,FALSE),"")</f>
        <v/>
      </c>
      <c r="O329" s="131" t="str">
        <f t="shared" ref="O329:O391" si="38">IF(K329&lt;&gt;"",VLOOKUP(K329,Wbw_List,2,FALSE),"")</f>
        <v/>
      </c>
      <c r="P329" s="150" t="b">
        <f t="shared" ref="P329:P391" si="39">IF(K329&lt;&gt;"",VLOOKUP(K329,Wbw_List,5))</f>
        <v>0</v>
      </c>
      <c r="Q329" s="151" t="str">
        <f t="shared" ref="Q329:Q391" si="40">IF(B329&lt;&gt;"",C329&amp;" "&amp;B329,"FALSCH")</f>
        <v>FALSCH</v>
      </c>
      <c r="R329" s="151" t="str">
        <f t="shared" ref="R329:R391" si="41">IF(E329&lt;&gt;"",IFERROR(VLOOKUP(E329,ListOfClubs,1,FALSE),E329),"FALSCH")</f>
        <v>FALSCH</v>
      </c>
      <c r="S329" s="151" t="str">
        <f t="shared" ref="S329:S391" si="42">IF(F329&lt;&gt;"",F329,"FALSCH")</f>
        <v>FALSCH</v>
      </c>
      <c r="T329" s="202" t="b">
        <f>IF(K329&lt;&gt;"",IF(VLOOKUP(K329,Wbw_List,3)="e",IF(AND(#REF!="Ja",#REF!="Ja"),"both",IF(#REF!="Ja","figures",IF(#REF!="Ja","free"))),VLOOKUP(VLOOKUP(K329,Wbw_List,3),Disziplinen,3)))</f>
        <v>0</v>
      </c>
      <c r="U329" s="207"/>
      <c r="V329" s="239"/>
      <c r="W329" s="205"/>
      <c r="X329" s="205"/>
      <c r="Y329" s="227"/>
    </row>
    <row r="330" spans="1:25" s="64" customFormat="1" ht="16.5" x14ac:dyDescent="0.3">
      <c r="A330" s="148">
        <v>322</v>
      </c>
      <c r="B330" s="65"/>
      <c r="C330" s="66"/>
      <c r="D330" s="186"/>
      <c r="E330" s="190"/>
      <c r="F330" s="138"/>
      <c r="G330" s="68"/>
      <c r="H330" s="67"/>
      <c r="I330" s="67"/>
      <c r="J330" s="138"/>
      <c r="K330" s="264"/>
      <c r="L330" s="136"/>
      <c r="M330" s="145" t="str">
        <f t="shared" si="36"/>
        <v/>
      </c>
      <c r="N330" s="145" t="str">
        <f t="shared" si="37"/>
        <v/>
      </c>
      <c r="O330" s="131" t="str">
        <f t="shared" si="38"/>
        <v/>
      </c>
      <c r="P330" s="150" t="b">
        <f t="shared" si="39"/>
        <v>0</v>
      </c>
      <c r="Q330" s="151" t="str">
        <f t="shared" si="40"/>
        <v>FALSCH</v>
      </c>
      <c r="R330" s="151" t="str">
        <f t="shared" si="41"/>
        <v>FALSCH</v>
      </c>
      <c r="S330" s="151" t="str">
        <f t="shared" si="42"/>
        <v>FALSCH</v>
      </c>
      <c r="T330" s="202" t="b">
        <f>IF(K330&lt;&gt;"",IF(VLOOKUP(K330,Wbw_List,3)="e",IF(AND(#REF!="Ja",#REF!="Ja"),"both",IF(#REF!="Ja","figures",IF(#REF!="Ja","free"))),VLOOKUP(VLOOKUP(K330,Wbw_List,3),Disziplinen,3)))</f>
        <v>0</v>
      </c>
      <c r="U330" s="207"/>
      <c r="V330" s="239"/>
      <c r="W330" s="205"/>
      <c r="X330" s="205"/>
      <c r="Y330" s="227"/>
    </row>
    <row r="331" spans="1:25" s="64" customFormat="1" ht="16.5" x14ac:dyDescent="0.3">
      <c r="A331" s="148">
        <v>323</v>
      </c>
      <c r="B331" s="65"/>
      <c r="C331" s="66"/>
      <c r="D331" s="186"/>
      <c r="E331" s="190"/>
      <c r="F331" s="138"/>
      <c r="G331" s="68"/>
      <c r="H331" s="67"/>
      <c r="I331" s="67"/>
      <c r="J331" s="138"/>
      <c r="K331" s="264"/>
      <c r="L331" s="136"/>
      <c r="M331" s="145" t="str">
        <f t="shared" si="36"/>
        <v/>
      </c>
      <c r="N331" s="145" t="str">
        <f t="shared" si="37"/>
        <v/>
      </c>
      <c r="O331" s="131" t="str">
        <f t="shared" si="38"/>
        <v/>
      </c>
      <c r="P331" s="150" t="b">
        <f t="shared" si="39"/>
        <v>0</v>
      </c>
      <c r="Q331" s="151" t="str">
        <f t="shared" si="40"/>
        <v>FALSCH</v>
      </c>
      <c r="R331" s="151" t="str">
        <f t="shared" si="41"/>
        <v>FALSCH</v>
      </c>
      <c r="S331" s="151" t="str">
        <f t="shared" si="42"/>
        <v>FALSCH</v>
      </c>
      <c r="T331" s="202" t="b">
        <f>IF(K331&lt;&gt;"",IF(VLOOKUP(K331,Wbw_List,3)="e",IF(AND(#REF!="Ja",#REF!="Ja"),"both",IF(#REF!="Ja","figures",IF(#REF!="Ja","free"))),VLOOKUP(VLOOKUP(K331,Wbw_List,3),Disziplinen,3)))</f>
        <v>0</v>
      </c>
      <c r="U331" s="207"/>
      <c r="V331" s="239"/>
      <c r="W331" s="205"/>
      <c r="X331" s="205"/>
      <c r="Y331" s="227"/>
    </row>
    <row r="332" spans="1:25" s="64" customFormat="1" ht="16.5" x14ac:dyDescent="0.3">
      <c r="A332" s="148">
        <v>324</v>
      </c>
      <c r="B332" s="65"/>
      <c r="C332" s="66"/>
      <c r="D332" s="186"/>
      <c r="E332" s="190"/>
      <c r="F332" s="138"/>
      <c r="G332" s="68"/>
      <c r="H332" s="67"/>
      <c r="I332" s="67"/>
      <c r="J332" s="138"/>
      <c r="K332" s="264"/>
      <c r="L332" s="136"/>
      <c r="M332" s="145" t="str">
        <f t="shared" si="36"/>
        <v/>
      </c>
      <c r="N332" s="145" t="str">
        <f t="shared" si="37"/>
        <v/>
      </c>
      <c r="O332" s="131" t="str">
        <f t="shared" si="38"/>
        <v/>
      </c>
      <c r="P332" s="150" t="b">
        <f t="shared" si="39"/>
        <v>0</v>
      </c>
      <c r="Q332" s="151" t="str">
        <f t="shared" si="40"/>
        <v>FALSCH</v>
      </c>
      <c r="R332" s="151" t="str">
        <f t="shared" si="41"/>
        <v>FALSCH</v>
      </c>
      <c r="S332" s="151" t="str">
        <f t="shared" si="42"/>
        <v>FALSCH</v>
      </c>
      <c r="T332" s="202" t="b">
        <f>IF(K332&lt;&gt;"",IF(VLOOKUP(K332,Wbw_List,3)="e",IF(AND(#REF!="Ja",#REF!="Ja"),"both",IF(#REF!="Ja","figures",IF(#REF!="Ja","free"))),VLOOKUP(VLOOKUP(K332,Wbw_List,3),Disziplinen,3)))</f>
        <v>0</v>
      </c>
      <c r="U332" s="207"/>
      <c r="V332" s="239"/>
      <c r="W332" s="205"/>
      <c r="X332" s="205"/>
      <c r="Y332" s="227"/>
    </row>
    <row r="333" spans="1:25" s="64" customFormat="1" ht="16.5" x14ac:dyDescent="0.3">
      <c r="A333" s="148">
        <v>325</v>
      </c>
      <c r="B333" s="65"/>
      <c r="C333" s="66"/>
      <c r="D333" s="186"/>
      <c r="E333" s="190"/>
      <c r="F333" s="138"/>
      <c r="G333" s="68"/>
      <c r="H333" s="67"/>
      <c r="I333" s="67"/>
      <c r="J333" s="138"/>
      <c r="K333" s="264"/>
      <c r="L333" s="136"/>
      <c r="M333" s="145" t="str">
        <f t="shared" si="36"/>
        <v/>
      </c>
      <c r="N333" s="145" t="str">
        <f t="shared" si="37"/>
        <v/>
      </c>
      <c r="O333" s="131" t="str">
        <f t="shared" si="38"/>
        <v/>
      </c>
      <c r="P333" s="150" t="b">
        <f t="shared" si="39"/>
        <v>0</v>
      </c>
      <c r="Q333" s="151" t="str">
        <f t="shared" si="40"/>
        <v>FALSCH</v>
      </c>
      <c r="R333" s="151" t="str">
        <f t="shared" si="41"/>
        <v>FALSCH</v>
      </c>
      <c r="S333" s="151" t="str">
        <f t="shared" si="42"/>
        <v>FALSCH</v>
      </c>
      <c r="T333" s="202" t="b">
        <f>IF(K333&lt;&gt;"",IF(VLOOKUP(K333,Wbw_List,3)="e",IF(AND(#REF!="Ja",#REF!="Ja"),"both",IF(#REF!="Ja","figures",IF(#REF!="Ja","free"))),VLOOKUP(VLOOKUP(K333,Wbw_List,3),Disziplinen,3)))</f>
        <v>0</v>
      </c>
      <c r="U333" s="207"/>
      <c r="V333" s="239"/>
      <c r="W333" s="205"/>
      <c r="X333" s="205"/>
      <c r="Y333" s="227"/>
    </row>
    <row r="334" spans="1:25" s="64" customFormat="1" ht="16.5" x14ac:dyDescent="0.3">
      <c r="A334" s="148">
        <v>326</v>
      </c>
      <c r="B334" s="65"/>
      <c r="C334" s="66"/>
      <c r="D334" s="186"/>
      <c r="E334" s="190"/>
      <c r="F334" s="138"/>
      <c r="G334" s="68"/>
      <c r="H334" s="67"/>
      <c r="I334" s="67"/>
      <c r="J334" s="138"/>
      <c r="K334" s="264"/>
      <c r="L334" s="136"/>
      <c r="M334" s="145" t="str">
        <f t="shared" si="36"/>
        <v/>
      </c>
      <c r="N334" s="145" t="str">
        <f t="shared" si="37"/>
        <v/>
      </c>
      <c r="O334" s="131" t="str">
        <f t="shared" si="38"/>
        <v/>
      </c>
      <c r="P334" s="150" t="b">
        <f t="shared" si="39"/>
        <v>0</v>
      </c>
      <c r="Q334" s="151" t="str">
        <f t="shared" si="40"/>
        <v>FALSCH</v>
      </c>
      <c r="R334" s="151" t="str">
        <f t="shared" si="41"/>
        <v>FALSCH</v>
      </c>
      <c r="S334" s="151" t="str">
        <f t="shared" si="42"/>
        <v>FALSCH</v>
      </c>
      <c r="T334" s="202" t="b">
        <f>IF(K334&lt;&gt;"",IF(VLOOKUP(K334,Wbw_List,3)="e",IF(AND(#REF!="Ja",#REF!="Ja"),"both",IF(#REF!="Ja","figures",IF(#REF!="Ja","free"))),VLOOKUP(VLOOKUP(K334,Wbw_List,3),Disziplinen,3)))</f>
        <v>0</v>
      </c>
      <c r="U334" s="207"/>
      <c r="V334" s="239"/>
      <c r="W334" s="205"/>
      <c r="X334" s="205"/>
      <c r="Y334" s="227"/>
    </row>
    <row r="335" spans="1:25" s="64" customFormat="1" ht="16.5" x14ac:dyDescent="0.3">
      <c r="A335" s="148">
        <v>327</v>
      </c>
      <c r="B335" s="65"/>
      <c r="C335" s="66"/>
      <c r="D335" s="186"/>
      <c r="E335" s="190"/>
      <c r="F335" s="138"/>
      <c r="G335" s="68"/>
      <c r="H335" s="67"/>
      <c r="I335" s="67"/>
      <c r="J335" s="138"/>
      <c r="K335" s="264"/>
      <c r="L335" s="136"/>
      <c r="M335" s="145" t="str">
        <f t="shared" si="36"/>
        <v/>
      </c>
      <c r="N335" s="145" t="str">
        <f t="shared" si="37"/>
        <v/>
      </c>
      <c r="O335" s="131" t="str">
        <f t="shared" si="38"/>
        <v/>
      </c>
      <c r="P335" s="150" t="b">
        <f t="shared" si="39"/>
        <v>0</v>
      </c>
      <c r="Q335" s="151" t="str">
        <f t="shared" si="40"/>
        <v>FALSCH</v>
      </c>
      <c r="R335" s="151" t="str">
        <f t="shared" si="41"/>
        <v>FALSCH</v>
      </c>
      <c r="S335" s="151" t="str">
        <f t="shared" si="42"/>
        <v>FALSCH</v>
      </c>
      <c r="T335" s="202" t="b">
        <f>IF(K335&lt;&gt;"",IF(VLOOKUP(K335,Wbw_List,3)="e",IF(AND(#REF!="Ja",#REF!="Ja"),"both",IF(#REF!="Ja","figures",IF(#REF!="Ja","free"))),VLOOKUP(VLOOKUP(K335,Wbw_List,3),Disziplinen,3)))</f>
        <v>0</v>
      </c>
      <c r="U335" s="207"/>
      <c r="V335" s="239"/>
      <c r="W335" s="205"/>
      <c r="X335" s="205"/>
      <c r="Y335" s="227"/>
    </row>
    <row r="336" spans="1:25" s="64" customFormat="1" ht="16.5" x14ac:dyDescent="0.3">
      <c r="A336" s="148">
        <v>328</v>
      </c>
      <c r="B336" s="65"/>
      <c r="C336" s="66"/>
      <c r="D336" s="186"/>
      <c r="E336" s="190"/>
      <c r="F336" s="138"/>
      <c r="G336" s="68"/>
      <c r="H336" s="67"/>
      <c r="I336" s="67"/>
      <c r="J336" s="138"/>
      <c r="K336" s="264"/>
      <c r="L336" s="136"/>
      <c r="M336" s="145" t="str">
        <f t="shared" si="36"/>
        <v/>
      </c>
      <c r="N336" s="145" t="str">
        <f t="shared" si="37"/>
        <v/>
      </c>
      <c r="O336" s="131" t="str">
        <f t="shared" si="38"/>
        <v/>
      </c>
      <c r="P336" s="150" t="b">
        <f t="shared" si="39"/>
        <v>0</v>
      </c>
      <c r="Q336" s="151" t="str">
        <f t="shared" si="40"/>
        <v>FALSCH</v>
      </c>
      <c r="R336" s="151" t="str">
        <f t="shared" si="41"/>
        <v>FALSCH</v>
      </c>
      <c r="S336" s="151" t="str">
        <f t="shared" si="42"/>
        <v>FALSCH</v>
      </c>
      <c r="T336" s="202" t="b">
        <f>IF(K336&lt;&gt;"",IF(VLOOKUP(K336,Wbw_List,3)="e",IF(AND(#REF!="Ja",#REF!="Ja"),"both",IF(#REF!="Ja","figures",IF(#REF!="Ja","free"))),VLOOKUP(VLOOKUP(K336,Wbw_List,3),Disziplinen,3)))</f>
        <v>0</v>
      </c>
      <c r="U336" s="207"/>
      <c r="V336" s="239"/>
      <c r="W336" s="205"/>
      <c r="X336" s="205"/>
      <c r="Y336" s="227"/>
    </row>
    <row r="337" spans="1:25" s="64" customFormat="1" ht="16.5" x14ac:dyDescent="0.3">
      <c r="A337" s="148">
        <v>329</v>
      </c>
      <c r="B337" s="65"/>
      <c r="C337" s="66"/>
      <c r="D337" s="186"/>
      <c r="E337" s="190"/>
      <c r="F337" s="138"/>
      <c r="G337" s="68"/>
      <c r="H337" s="67"/>
      <c r="I337" s="67"/>
      <c r="J337" s="138"/>
      <c r="K337" s="264"/>
      <c r="L337" s="136"/>
      <c r="M337" s="145" t="str">
        <f t="shared" si="36"/>
        <v/>
      </c>
      <c r="N337" s="145" t="str">
        <f t="shared" si="37"/>
        <v/>
      </c>
      <c r="O337" s="131" t="str">
        <f t="shared" si="38"/>
        <v/>
      </c>
      <c r="P337" s="150" t="b">
        <f t="shared" si="39"/>
        <v>0</v>
      </c>
      <c r="Q337" s="151" t="str">
        <f t="shared" si="40"/>
        <v>FALSCH</v>
      </c>
      <c r="R337" s="151" t="str">
        <f t="shared" si="41"/>
        <v>FALSCH</v>
      </c>
      <c r="S337" s="151" t="str">
        <f t="shared" si="42"/>
        <v>FALSCH</v>
      </c>
      <c r="T337" s="202" t="b">
        <f>IF(K337&lt;&gt;"",IF(VLOOKUP(K337,Wbw_List,3)="e",IF(AND(#REF!="Ja",#REF!="Ja"),"both",IF(#REF!="Ja","figures",IF(#REF!="Ja","free"))),VLOOKUP(VLOOKUP(K337,Wbw_List,3),Disziplinen,3)))</f>
        <v>0</v>
      </c>
      <c r="U337" s="207"/>
      <c r="V337" s="239"/>
      <c r="W337" s="205"/>
      <c r="X337" s="205"/>
      <c r="Y337" s="227"/>
    </row>
    <row r="338" spans="1:25" s="64" customFormat="1" ht="16.5" x14ac:dyDescent="0.3">
      <c r="A338" s="148">
        <v>330</v>
      </c>
      <c r="B338" s="65"/>
      <c r="C338" s="66"/>
      <c r="D338" s="186"/>
      <c r="E338" s="190"/>
      <c r="F338" s="138"/>
      <c r="G338" s="68"/>
      <c r="H338" s="67"/>
      <c r="I338" s="67"/>
      <c r="J338" s="138"/>
      <c r="K338" s="264"/>
      <c r="L338" s="136"/>
      <c r="M338" s="145" t="str">
        <f t="shared" si="36"/>
        <v/>
      </c>
      <c r="N338" s="145" t="str">
        <f t="shared" si="37"/>
        <v/>
      </c>
      <c r="O338" s="131" t="str">
        <f t="shared" si="38"/>
        <v/>
      </c>
      <c r="P338" s="150" t="b">
        <f t="shared" si="39"/>
        <v>0</v>
      </c>
      <c r="Q338" s="151" t="str">
        <f t="shared" si="40"/>
        <v>FALSCH</v>
      </c>
      <c r="R338" s="151" t="str">
        <f t="shared" si="41"/>
        <v>FALSCH</v>
      </c>
      <c r="S338" s="151" t="str">
        <f t="shared" si="42"/>
        <v>FALSCH</v>
      </c>
      <c r="T338" s="202" t="b">
        <f>IF(K338&lt;&gt;"",IF(VLOOKUP(K338,Wbw_List,3)="e",IF(AND(#REF!="Ja",#REF!="Ja"),"both",IF(#REF!="Ja","figures",IF(#REF!="Ja","free"))),VLOOKUP(VLOOKUP(K338,Wbw_List,3),Disziplinen,3)))</f>
        <v>0</v>
      </c>
      <c r="U338" s="207"/>
      <c r="V338" s="239"/>
      <c r="W338" s="205"/>
      <c r="X338" s="205"/>
      <c r="Y338" s="227"/>
    </row>
    <row r="339" spans="1:25" s="64" customFormat="1" ht="16.5" x14ac:dyDescent="0.3">
      <c r="A339" s="148">
        <v>331</v>
      </c>
      <c r="B339" s="65"/>
      <c r="C339" s="66"/>
      <c r="D339" s="186"/>
      <c r="E339" s="190"/>
      <c r="F339" s="138"/>
      <c r="G339" s="68"/>
      <c r="H339" s="67"/>
      <c r="I339" s="67"/>
      <c r="J339" s="138"/>
      <c r="K339" s="264"/>
      <c r="L339" s="136"/>
      <c r="M339" s="145" t="str">
        <f t="shared" si="36"/>
        <v/>
      </c>
      <c r="N339" s="145" t="str">
        <f t="shared" si="37"/>
        <v/>
      </c>
      <c r="O339" s="131" t="str">
        <f t="shared" si="38"/>
        <v/>
      </c>
      <c r="P339" s="150" t="b">
        <f t="shared" si="39"/>
        <v>0</v>
      </c>
      <c r="Q339" s="151" t="str">
        <f t="shared" si="40"/>
        <v>FALSCH</v>
      </c>
      <c r="R339" s="151" t="str">
        <f t="shared" si="41"/>
        <v>FALSCH</v>
      </c>
      <c r="S339" s="151" t="str">
        <f t="shared" si="42"/>
        <v>FALSCH</v>
      </c>
      <c r="T339" s="202" t="b">
        <f>IF(K339&lt;&gt;"",IF(VLOOKUP(K339,Wbw_List,3)="e",IF(AND(#REF!="Ja",#REF!="Ja"),"both",IF(#REF!="Ja","figures",IF(#REF!="Ja","free"))),VLOOKUP(VLOOKUP(K339,Wbw_List,3),Disziplinen,3)))</f>
        <v>0</v>
      </c>
      <c r="U339" s="207"/>
      <c r="V339" s="239"/>
      <c r="W339" s="205"/>
      <c r="X339" s="205"/>
      <c r="Y339" s="227"/>
    </row>
    <row r="340" spans="1:25" s="64" customFormat="1" ht="16.5" x14ac:dyDescent="0.3">
      <c r="A340" s="148">
        <v>332</v>
      </c>
      <c r="B340" s="65"/>
      <c r="C340" s="66"/>
      <c r="D340" s="186"/>
      <c r="E340" s="190"/>
      <c r="F340" s="138"/>
      <c r="G340" s="68"/>
      <c r="H340" s="67"/>
      <c r="I340" s="67"/>
      <c r="J340" s="138"/>
      <c r="K340" s="264"/>
      <c r="L340" s="136"/>
      <c r="M340" s="145" t="str">
        <f t="shared" si="36"/>
        <v/>
      </c>
      <c r="N340" s="145" t="str">
        <f t="shared" si="37"/>
        <v/>
      </c>
      <c r="O340" s="131" t="str">
        <f t="shared" si="38"/>
        <v/>
      </c>
      <c r="P340" s="150" t="b">
        <f t="shared" si="39"/>
        <v>0</v>
      </c>
      <c r="Q340" s="151" t="str">
        <f t="shared" si="40"/>
        <v>FALSCH</v>
      </c>
      <c r="R340" s="151" t="str">
        <f t="shared" si="41"/>
        <v>FALSCH</v>
      </c>
      <c r="S340" s="151" t="str">
        <f t="shared" si="42"/>
        <v>FALSCH</v>
      </c>
      <c r="T340" s="202" t="b">
        <f>IF(K340&lt;&gt;"",IF(VLOOKUP(K340,Wbw_List,3)="e",IF(AND(#REF!="Ja",#REF!="Ja"),"both",IF(#REF!="Ja","figures",IF(#REF!="Ja","free"))),VLOOKUP(VLOOKUP(K340,Wbw_List,3),Disziplinen,3)))</f>
        <v>0</v>
      </c>
      <c r="U340" s="207"/>
      <c r="V340" s="239"/>
      <c r="W340" s="205"/>
      <c r="X340" s="205"/>
      <c r="Y340" s="227"/>
    </row>
    <row r="341" spans="1:25" s="64" customFormat="1" ht="16.5" x14ac:dyDescent="0.3">
      <c r="A341" s="148">
        <v>333</v>
      </c>
      <c r="B341" s="65"/>
      <c r="C341" s="66"/>
      <c r="D341" s="186"/>
      <c r="E341" s="190"/>
      <c r="F341" s="138"/>
      <c r="G341" s="68"/>
      <c r="H341" s="67"/>
      <c r="I341" s="67"/>
      <c r="J341" s="138"/>
      <c r="K341" s="264"/>
      <c r="L341" s="136"/>
      <c r="M341" s="145" t="str">
        <f t="shared" si="36"/>
        <v/>
      </c>
      <c r="N341" s="145" t="str">
        <f t="shared" si="37"/>
        <v/>
      </c>
      <c r="O341" s="131" t="str">
        <f t="shared" si="38"/>
        <v/>
      </c>
      <c r="P341" s="150" t="b">
        <f t="shared" si="39"/>
        <v>0</v>
      </c>
      <c r="Q341" s="151" t="str">
        <f t="shared" si="40"/>
        <v>FALSCH</v>
      </c>
      <c r="R341" s="151" t="str">
        <f t="shared" si="41"/>
        <v>FALSCH</v>
      </c>
      <c r="S341" s="151" t="str">
        <f t="shared" si="42"/>
        <v>FALSCH</v>
      </c>
      <c r="T341" s="202" t="b">
        <f>IF(K341&lt;&gt;"",IF(VLOOKUP(K341,Wbw_List,3)="e",IF(AND(#REF!="Ja",#REF!="Ja"),"both",IF(#REF!="Ja","figures",IF(#REF!="Ja","free"))),VLOOKUP(VLOOKUP(K341,Wbw_List,3),Disziplinen,3)))</f>
        <v>0</v>
      </c>
      <c r="U341" s="207"/>
      <c r="V341" s="239"/>
      <c r="W341" s="205"/>
      <c r="X341" s="205"/>
      <c r="Y341" s="227"/>
    </row>
    <row r="342" spans="1:25" s="64" customFormat="1" ht="16.5" x14ac:dyDescent="0.3">
      <c r="A342" s="148">
        <v>334</v>
      </c>
      <c r="B342" s="65"/>
      <c r="C342" s="66"/>
      <c r="D342" s="186"/>
      <c r="E342" s="190"/>
      <c r="F342" s="138"/>
      <c r="G342" s="68"/>
      <c r="H342" s="67"/>
      <c r="I342" s="67"/>
      <c r="J342" s="138"/>
      <c r="K342" s="264"/>
      <c r="L342" s="136"/>
      <c r="M342" s="145" t="str">
        <f t="shared" si="36"/>
        <v/>
      </c>
      <c r="N342" s="145" t="str">
        <f t="shared" si="37"/>
        <v/>
      </c>
      <c r="O342" s="131" t="str">
        <f t="shared" si="38"/>
        <v/>
      </c>
      <c r="P342" s="150" t="b">
        <f t="shared" si="39"/>
        <v>0</v>
      </c>
      <c r="Q342" s="151" t="str">
        <f t="shared" si="40"/>
        <v>FALSCH</v>
      </c>
      <c r="R342" s="151" t="str">
        <f t="shared" si="41"/>
        <v>FALSCH</v>
      </c>
      <c r="S342" s="151" t="str">
        <f t="shared" si="42"/>
        <v>FALSCH</v>
      </c>
      <c r="T342" s="202" t="b">
        <f>IF(K342&lt;&gt;"",IF(VLOOKUP(K342,Wbw_List,3)="e",IF(AND(#REF!="Ja",#REF!="Ja"),"both",IF(#REF!="Ja","figures",IF(#REF!="Ja","free"))),VLOOKUP(VLOOKUP(K342,Wbw_List,3),Disziplinen,3)))</f>
        <v>0</v>
      </c>
      <c r="U342" s="207"/>
      <c r="V342" s="239"/>
      <c r="W342" s="205"/>
      <c r="X342" s="205"/>
      <c r="Y342" s="227"/>
    </row>
    <row r="343" spans="1:25" s="64" customFormat="1" ht="16.5" x14ac:dyDescent="0.3">
      <c r="A343" s="148">
        <v>335</v>
      </c>
      <c r="B343" s="65"/>
      <c r="C343" s="66"/>
      <c r="D343" s="186"/>
      <c r="E343" s="190"/>
      <c r="F343" s="138"/>
      <c r="G343" s="68"/>
      <c r="H343" s="67"/>
      <c r="I343" s="67"/>
      <c r="J343" s="138"/>
      <c r="K343" s="264"/>
      <c r="L343" s="136"/>
      <c r="M343" s="145" t="str">
        <f t="shared" si="36"/>
        <v/>
      </c>
      <c r="N343" s="145" t="str">
        <f t="shared" si="37"/>
        <v/>
      </c>
      <c r="O343" s="131" t="str">
        <f t="shared" si="38"/>
        <v/>
      </c>
      <c r="P343" s="150" t="b">
        <f t="shared" si="39"/>
        <v>0</v>
      </c>
      <c r="Q343" s="151" t="str">
        <f t="shared" si="40"/>
        <v>FALSCH</v>
      </c>
      <c r="R343" s="151" t="str">
        <f t="shared" si="41"/>
        <v>FALSCH</v>
      </c>
      <c r="S343" s="151" t="str">
        <f t="shared" si="42"/>
        <v>FALSCH</v>
      </c>
      <c r="T343" s="202" t="b">
        <f>IF(K343&lt;&gt;"",IF(VLOOKUP(K343,Wbw_List,3)="e",IF(AND(#REF!="Ja",#REF!="Ja"),"both",IF(#REF!="Ja","figures",IF(#REF!="Ja","free"))),VLOOKUP(VLOOKUP(K343,Wbw_List,3),Disziplinen,3)))</f>
        <v>0</v>
      </c>
      <c r="U343" s="207"/>
      <c r="V343" s="239"/>
      <c r="W343" s="205"/>
      <c r="X343" s="205"/>
      <c r="Y343" s="227"/>
    </row>
    <row r="344" spans="1:25" s="64" customFormat="1" ht="16.5" x14ac:dyDescent="0.3">
      <c r="A344" s="148">
        <v>336</v>
      </c>
      <c r="B344" s="65"/>
      <c r="C344" s="66"/>
      <c r="D344" s="186"/>
      <c r="E344" s="190"/>
      <c r="F344" s="138"/>
      <c r="G344" s="68"/>
      <c r="H344" s="67"/>
      <c r="I344" s="67"/>
      <c r="J344" s="138"/>
      <c r="K344" s="264"/>
      <c r="L344" s="136"/>
      <c r="M344" s="145" t="str">
        <f t="shared" si="36"/>
        <v/>
      </c>
      <c r="N344" s="145" t="str">
        <f t="shared" si="37"/>
        <v/>
      </c>
      <c r="O344" s="131" t="str">
        <f t="shared" si="38"/>
        <v/>
      </c>
      <c r="P344" s="150" t="b">
        <f t="shared" si="39"/>
        <v>0</v>
      </c>
      <c r="Q344" s="151" t="str">
        <f t="shared" si="40"/>
        <v>FALSCH</v>
      </c>
      <c r="R344" s="151" t="str">
        <f t="shared" si="41"/>
        <v>FALSCH</v>
      </c>
      <c r="S344" s="151" t="str">
        <f t="shared" si="42"/>
        <v>FALSCH</v>
      </c>
      <c r="T344" s="202" t="b">
        <f>IF(K344&lt;&gt;"",IF(VLOOKUP(K344,Wbw_List,3)="e",IF(AND(#REF!="Ja",#REF!="Ja"),"both",IF(#REF!="Ja","figures",IF(#REF!="Ja","free"))),VLOOKUP(VLOOKUP(K344,Wbw_List,3),Disziplinen,3)))</f>
        <v>0</v>
      </c>
      <c r="U344" s="207"/>
      <c r="V344" s="239"/>
      <c r="W344" s="205"/>
      <c r="X344" s="205"/>
      <c r="Y344" s="227"/>
    </row>
    <row r="345" spans="1:25" s="64" customFormat="1" ht="16.5" x14ac:dyDescent="0.3">
      <c r="A345" s="148">
        <v>337</v>
      </c>
      <c r="B345" s="65"/>
      <c r="C345" s="66"/>
      <c r="D345" s="186"/>
      <c r="E345" s="190"/>
      <c r="F345" s="138"/>
      <c r="G345" s="68"/>
      <c r="H345" s="67"/>
      <c r="I345" s="67"/>
      <c r="J345" s="138"/>
      <c r="K345" s="264"/>
      <c r="L345" s="136"/>
      <c r="M345" s="145" t="str">
        <f t="shared" si="36"/>
        <v/>
      </c>
      <c r="N345" s="145" t="str">
        <f t="shared" si="37"/>
        <v/>
      </c>
      <c r="O345" s="131" t="str">
        <f t="shared" si="38"/>
        <v/>
      </c>
      <c r="P345" s="150" t="b">
        <f t="shared" si="39"/>
        <v>0</v>
      </c>
      <c r="Q345" s="151" t="str">
        <f t="shared" si="40"/>
        <v>FALSCH</v>
      </c>
      <c r="R345" s="151" t="str">
        <f t="shared" si="41"/>
        <v>FALSCH</v>
      </c>
      <c r="S345" s="151" t="str">
        <f t="shared" si="42"/>
        <v>FALSCH</v>
      </c>
      <c r="T345" s="202" t="b">
        <f>IF(K345&lt;&gt;"",IF(VLOOKUP(K345,Wbw_List,3)="e",IF(AND(#REF!="Ja",#REF!="Ja"),"both",IF(#REF!="Ja","figures",IF(#REF!="Ja","free"))),VLOOKUP(VLOOKUP(K345,Wbw_List,3),Disziplinen,3)))</f>
        <v>0</v>
      </c>
      <c r="U345" s="207"/>
      <c r="V345" s="239"/>
      <c r="W345" s="205"/>
      <c r="X345" s="205"/>
      <c r="Y345" s="227"/>
    </row>
    <row r="346" spans="1:25" s="64" customFormat="1" ht="16.5" x14ac:dyDescent="0.3">
      <c r="A346" s="148">
        <v>338</v>
      </c>
      <c r="B346" s="65"/>
      <c r="C346" s="66"/>
      <c r="D346" s="186"/>
      <c r="E346" s="190"/>
      <c r="F346" s="138"/>
      <c r="G346" s="68"/>
      <c r="H346" s="67"/>
      <c r="I346" s="67"/>
      <c r="J346" s="138"/>
      <c r="K346" s="264"/>
      <c r="L346" s="136"/>
      <c r="M346" s="145" t="str">
        <f t="shared" si="36"/>
        <v/>
      </c>
      <c r="N346" s="145" t="str">
        <f t="shared" si="37"/>
        <v/>
      </c>
      <c r="O346" s="131" t="str">
        <f t="shared" si="38"/>
        <v/>
      </c>
      <c r="P346" s="150" t="b">
        <f t="shared" si="39"/>
        <v>0</v>
      </c>
      <c r="Q346" s="151" t="str">
        <f t="shared" si="40"/>
        <v>FALSCH</v>
      </c>
      <c r="R346" s="151" t="str">
        <f t="shared" si="41"/>
        <v>FALSCH</v>
      </c>
      <c r="S346" s="151" t="str">
        <f t="shared" si="42"/>
        <v>FALSCH</v>
      </c>
      <c r="T346" s="202" t="b">
        <f>IF(K346&lt;&gt;"",IF(VLOOKUP(K346,Wbw_List,3)="e",IF(AND(#REF!="Ja",#REF!="Ja"),"both",IF(#REF!="Ja","figures",IF(#REF!="Ja","free"))),VLOOKUP(VLOOKUP(K346,Wbw_List,3),Disziplinen,3)))</f>
        <v>0</v>
      </c>
      <c r="U346" s="207"/>
      <c r="V346" s="239"/>
      <c r="W346" s="205"/>
      <c r="X346" s="205"/>
      <c r="Y346" s="227"/>
    </row>
    <row r="347" spans="1:25" s="64" customFormat="1" ht="16.5" x14ac:dyDescent="0.3">
      <c r="A347" s="148">
        <v>339</v>
      </c>
      <c r="B347" s="65"/>
      <c r="C347" s="66"/>
      <c r="D347" s="186"/>
      <c r="E347" s="190"/>
      <c r="F347" s="138"/>
      <c r="G347" s="68"/>
      <c r="H347" s="67"/>
      <c r="I347" s="67"/>
      <c r="J347" s="138"/>
      <c r="K347" s="264"/>
      <c r="L347" s="136"/>
      <c r="M347" s="145" t="str">
        <f t="shared" si="36"/>
        <v/>
      </c>
      <c r="N347" s="145" t="str">
        <f t="shared" si="37"/>
        <v/>
      </c>
      <c r="O347" s="131" t="str">
        <f t="shared" si="38"/>
        <v/>
      </c>
      <c r="P347" s="150" t="b">
        <f t="shared" si="39"/>
        <v>0</v>
      </c>
      <c r="Q347" s="151" t="str">
        <f t="shared" si="40"/>
        <v>FALSCH</v>
      </c>
      <c r="R347" s="151" t="str">
        <f t="shared" si="41"/>
        <v>FALSCH</v>
      </c>
      <c r="S347" s="151" t="str">
        <f t="shared" si="42"/>
        <v>FALSCH</v>
      </c>
      <c r="T347" s="202" t="b">
        <f>IF(K347&lt;&gt;"",IF(VLOOKUP(K347,Wbw_List,3)="e",IF(AND(#REF!="Ja",#REF!="Ja"),"both",IF(#REF!="Ja","figures",IF(#REF!="Ja","free"))),VLOOKUP(VLOOKUP(K347,Wbw_List,3),Disziplinen,3)))</f>
        <v>0</v>
      </c>
      <c r="U347" s="207"/>
      <c r="V347" s="239"/>
      <c r="W347" s="205"/>
      <c r="X347" s="205"/>
      <c r="Y347" s="227"/>
    </row>
    <row r="348" spans="1:25" s="64" customFormat="1" ht="16.5" x14ac:dyDescent="0.3">
      <c r="A348" s="148">
        <v>340</v>
      </c>
      <c r="B348" s="65"/>
      <c r="C348" s="66"/>
      <c r="D348" s="186"/>
      <c r="E348" s="190"/>
      <c r="F348" s="138"/>
      <c r="G348" s="68"/>
      <c r="H348" s="67"/>
      <c r="I348" s="67"/>
      <c r="J348" s="138"/>
      <c r="K348" s="264"/>
      <c r="L348" s="136"/>
      <c r="M348" s="145" t="str">
        <f t="shared" si="36"/>
        <v/>
      </c>
      <c r="N348" s="145" t="str">
        <f t="shared" si="37"/>
        <v/>
      </c>
      <c r="O348" s="131" t="str">
        <f t="shared" si="38"/>
        <v/>
      </c>
      <c r="P348" s="150" t="b">
        <f t="shared" si="39"/>
        <v>0</v>
      </c>
      <c r="Q348" s="151" t="str">
        <f t="shared" si="40"/>
        <v>FALSCH</v>
      </c>
      <c r="R348" s="151" t="str">
        <f t="shared" si="41"/>
        <v>FALSCH</v>
      </c>
      <c r="S348" s="151" t="str">
        <f t="shared" si="42"/>
        <v>FALSCH</v>
      </c>
      <c r="T348" s="202" t="b">
        <f>IF(K348&lt;&gt;"",IF(VLOOKUP(K348,Wbw_List,3)="e",IF(AND(#REF!="Ja",#REF!="Ja"),"both",IF(#REF!="Ja","figures",IF(#REF!="Ja","free"))),VLOOKUP(VLOOKUP(K348,Wbw_List,3),Disziplinen,3)))</f>
        <v>0</v>
      </c>
      <c r="U348" s="207"/>
      <c r="V348" s="239"/>
      <c r="W348" s="205"/>
      <c r="X348" s="205"/>
      <c r="Y348" s="227"/>
    </row>
    <row r="349" spans="1:25" s="64" customFormat="1" ht="16.5" x14ac:dyDescent="0.3">
      <c r="A349" s="148">
        <v>341</v>
      </c>
      <c r="B349" s="65"/>
      <c r="C349" s="66"/>
      <c r="D349" s="186"/>
      <c r="E349" s="190"/>
      <c r="F349" s="138"/>
      <c r="G349" s="68"/>
      <c r="H349" s="67"/>
      <c r="I349" s="67"/>
      <c r="J349" s="138"/>
      <c r="K349" s="264"/>
      <c r="L349" s="136"/>
      <c r="M349" s="145" t="str">
        <f t="shared" si="36"/>
        <v/>
      </c>
      <c r="N349" s="145" t="str">
        <f t="shared" si="37"/>
        <v/>
      </c>
      <c r="O349" s="131" t="str">
        <f t="shared" si="38"/>
        <v/>
      </c>
      <c r="P349" s="150" t="b">
        <f t="shared" si="39"/>
        <v>0</v>
      </c>
      <c r="Q349" s="151" t="str">
        <f t="shared" si="40"/>
        <v>FALSCH</v>
      </c>
      <c r="R349" s="151" t="str">
        <f t="shared" si="41"/>
        <v>FALSCH</v>
      </c>
      <c r="S349" s="151" t="str">
        <f t="shared" si="42"/>
        <v>FALSCH</v>
      </c>
      <c r="T349" s="202" t="b">
        <f>IF(K349&lt;&gt;"",IF(VLOOKUP(K349,Wbw_List,3)="e",IF(AND(#REF!="Ja",#REF!="Ja"),"both",IF(#REF!="Ja","figures",IF(#REF!="Ja","free"))),VLOOKUP(VLOOKUP(K349,Wbw_List,3),Disziplinen,3)))</f>
        <v>0</v>
      </c>
      <c r="U349" s="207"/>
      <c r="V349" s="239"/>
      <c r="W349" s="205"/>
      <c r="X349" s="205"/>
      <c r="Y349" s="227"/>
    </row>
    <row r="350" spans="1:25" s="64" customFormat="1" ht="16.5" x14ac:dyDescent="0.3">
      <c r="A350" s="148">
        <v>342</v>
      </c>
      <c r="B350" s="65"/>
      <c r="C350" s="66"/>
      <c r="D350" s="186"/>
      <c r="E350" s="190"/>
      <c r="F350" s="138"/>
      <c r="G350" s="68"/>
      <c r="H350" s="67"/>
      <c r="I350" s="67"/>
      <c r="J350" s="138"/>
      <c r="K350" s="264"/>
      <c r="L350" s="136"/>
      <c r="M350" s="145" t="str">
        <f t="shared" si="36"/>
        <v/>
      </c>
      <c r="N350" s="145" t="str">
        <f t="shared" si="37"/>
        <v/>
      </c>
      <c r="O350" s="131" t="str">
        <f t="shared" si="38"/>
        <v/>
      </c>
      <c r="P350" s="150" t="b">
        <f t="shared" si="39"/>
        <v>0</v>
      </c>
      <c r="Q350" s="151" t="str">
        <f t="shared" si="40"/>
        <v>FALSCH</v>
      </c>
      <c r="R350" s="151" t="str">
        <f t="shared" si="41"/>
        <v>FALSCH</v>
      </c>
      <c r="S350" s="151" t="str">
        <f t="shared" si="42"/>
        <v>FALSCH</v>
      </c>
      <c r="T350" s="202" t="b">
        <f>IF(K350&lt;&gt;"",IF(VLOOKUP(K350,Wbw_List,3)="e",IF(AND(#REF!="Ja",#REF!="Ja"),"both",IF(#REF!="Ja","figures",IF(#REF!="Ja","free"))),VLOOKUP(VLOOKUP(K350,Wbw_List,3),Disziplinen,3)))</f>
        <v>0</v>
      </c>
      <c r="U350" s="207"/>
      <c r="V350" s="239"/>
      <c r="W350" s="205"/>
      <c r="X350" s="205"/>
      <c r="Y350" s="227"/>
    </row>
    <row r="351" spans="1:25" s="64" customFormat="1" ht="16.5" x14ac:dyDescent="0.3">
      <c r="A351" s="148">
        <v>343</v>
      </c>
      <c r="B351" s="65"/>
      <c r="C351" s="66"/>
      <c r="D351" s="186"/>
      <c r="E351" s="190"/>
      <c r="F351" s="138"/>
      <c r="G351" s="68"/>
      <c r="H351" s="67"/>
      <c r="I351" s="67"/>
      <c r="J351" s="138"/>
      <c r="K351" s="264"/>
      <c r="L351" s="136"/>
      <c r="M351" s="145" t="str">
        <f t="shared" si="36"/>
        <v/>
      </c>
      <c r="N351" s="145" t="str">
        <f t="shared" si="37"/>
        <v/>
      </c>
      <c r="O351" s="131" t="str">
        <f t="shared" si="38"/>
        <v/>
      </c>
      <c r="P351" s="150" t="b">
        <f t="shared" si="39"/>
        <v>0</v>
      </c>
      <c r="Q351" s="151" t="str">
        <f t="shared" si="40"/>
        <v>FALSCH</v>
      </c>
      <c r="R351" s="151" t="str">
        <f t="shared" si="41"/>
        <v>FALSCH</v>
      </c>
      <c r="S351" s="151" t="str">
        <f t="shared" si="42"/>
        <v>FALSCH</v>
      </c>
      <c r="T351" s="202" t="b">
        <f>IF(K351&lt;&gt;"",IF(VLOOKUP(K351,Wbw_List,3)="e",IF(AND(#REF!="Ja",#REF!="Ja"),"both",IF(#REF!="Ja","figures",IF(#REF!="Ja","free"))),VLOOKUP(VLOOKUP(K351,Wbw_List,3),Disziplinen,3)))</f>
        <v>0</v>
      </c>
      <c r="U351" s="207"/>
      <c r="V351" s="239"/>
      <c r="W351" s="205"/>
      <c r="X351" s="205"/>
      <c r="Y351" s="227"/>
    </row>
    <row r="352" spans="1:25" s="64" customFormat="1" ht="16.5" x14ac:dyDescent="0.3">
      <c r="A352" s="148">
        <v>344</v>
      </c>
      <c r="B352" s="65"/>
      <c r="C352" s="66"/>
      <c r="D352" s="186"/>
      <c r="E352" s="190"/>
      <c r="F352" s="138"/>
      <c r="G352" s="68"/>
      <c r="H352" s="67"/>
      <c r="I352" s="67"/>
      <c r="J352" s="138"/>
      <c r="K352" s="264"/>
      <c r="L352" s="136"/>
      <c r="M352" s="145" t="str">
        <f t="shared" si="36"/>
        <v/>
      </c>
      <c r="N352" s="145" t="str">
        <f t="shared" si="37"/>
        <v/>
      </c>
      <c r="O352" s="131" t="str">
        <f t="shared" si="38"/>
        <v/>
      </c>
      <c r="P352" s="150" t="b">
        <f t="shared" si="39"/>
        <v>0</v>
      </c>
      <c r="Q352" s="151" t="str">
        <f t="shared" si="40"/>
        <v>FALSCH</v>
      </c>
      <c r="R352" s="151" t="str">
        <f t="shared" si="41"/>
        <v>FALSCH</v>
      </c>
      <c r="S352" s="151" t="str">
        <f t="shared" si="42"/>
        <v>FALSCH</v>
      </c>
      <c r="T352" s="202" t="b">
        <f>IF(K352&lt;&gt;"",IF(VLOOKUP(K352,Wbw_List,3)="e",IF(AND(#REF!="Ja",#REF!="Ja"),"both",IF(#REF!="Ja","figures",IF(#REF!="Ja","free"))),VLOOKUP(VLOOKUP(K352,Wbw_List,3),Disziplinen,3)))</f>
        <v>0</v>
      </c>
      <c r="U352" s="207"/>
      <c r="V352" s="239"/>
      <c r="W352" s="205"/>
      <c r="X352" s="205"/>
      <c r="Y352" s="227"/>
    </row>
    <row r="353" spans="1:25" s="64" customFormat="1" ht="16.5" x14ac:dyDescent="0.3">
      <c r="A353" s="148">
        <v>345</v>
      </c>
      <c r="B353" s="65"/>
      <c r="C353" s="66"/>
      <c r="D353" s="186"/>
      <c r="E353" s="190"/>
      <c r="F353" s="138"/>
      <c r="G353" s="68"/>
      <c r="H353" s="67"/>
      <c r="I353" s="67"/>
      <c r="J353" s="138"/>
      <c r="K353" s="264"/>
      <c r="L353" s="136"/>
      <c r="M353" s="145" t="str">
        <f t="shared" si="36"/>
        <v/>
      </c>
      <c r="N353" s="145" t="str">
        <f t="shared" si="37"/>
        <v/>
      </c>
      <c r="O353" s="131" t="str">
        <f t="shared" si="38"/>
        <v/>
      </c>
      <c r="P353" s="150" t="b">
        <f t="shared" si="39"/>
        <v>0</v>
      </c>
      <c r="Q353" s="151" t="str">
        <f t="shared" si="40"/>
        <v>FALSCH</v>
      </c>
      <c r="R353" s="151" t="str">
        <f t="shared" si="41"/>
        <v>FALSCH</v>
      </c>
      <c r="S353" s="151" t="str">
        <f t="shared" si="42"/>
        <v>FALSCH</v>
      </c>
      <c r="T353" s="202" t="b">
        <f>IF(K353&lt;&gt;"",IF(VLOOKUP(K353,Wbw_List,3)="e",IF(AND(#REF!="Ja",#REF!="Ja"),"both",IF(#REF!="Ja","figures",IF(#REF!="Ja","free"))),VLOOKUP(VLOOKUP(K353,Wbw_List,3),Disziplinen,3)))</f>
        <v>0</v>
      </c>
      <c r="U353" s="207"/>
      <c r="V353" s="239"/>
      <c r="W353" s="205"/>
      <c r="X353" s="205"/>
      <c r="Y353" s="227"/>
    </row>
    <row r="354" spans="1:25" s="64" customFormat="1" ht="16.5" x14ac:dyDescent="0.3">
      <c r="A354" s="148">
        <v>346</v>
      </c>
      <c r="B354" s="65"/>
      <c r="C354" s="66"/>
      <c r="D354" s="186"/>
      <c r="E354" s="190"/>
      <c r="F354" s="138"/>
      <c r="G354" s="68"/>
      <c r="H354" s="67"/>
      <c r="I354" s="67"/>
      <c r="J354" s="138"/>
      <c r="K354" s="264"/>
      <c r="L354" s="136"/>
      <c r="M354" s="145" t="str">
        <f t="shared" si="36"/>
        <v/>
      </c>
      <c r="N354" s="145" t="str">
        <f t="shared" si="37"/>
        <v/>
      </c>
      <c r="O354" s="131" t="str">
        <f t="shared" si="38"/>
        <v/>
      </c>
      <c r="P354" s="150" t="b">
        <f t="shared" si="39"/>
        <v>0</v>
      </c>
      <c r="Q354" s="151" t="str">
        <f t="shared" si="40"/>
        <v>FALSCH</v>
      </c>
      <c r="R354" s="151" t="str">
        <f t="shared" si="41"/>
        <v>FALSCH</v>
      </c>
      <c r="S354" s="151" t="str">
        <f t="shared" si="42"/>
        <v>FALSCH</v>
      </c>
      <c r="T354" s="202" t="b">
        <f>IF(K354&lt;&gt;"",IF(VLOOKUP(K354,Wbw_List,3)="e",IF(AND(#REF!="Ja",#REF!="Ja"),"both",IF(#REF!="Ja","figures",IF(#REF!="Ja","free"))),VLOOKUP(VLOOKUP(K354,Wbw_List,3),Disziplinen,3)))</f>
        <v>0</v>
      </c>
      <c r="U354" s="207"/>
      <c r="V354" s="239"/>
      <c r="W354" s="205"/>
      <c r="X354" s="205"/>
      <c r="Y354" s="227"/>
    </row>
    <row r="355" spans="1:25" s="64" customFormat="1" ht="16.5" x14ac:dyDescent="0.3">
      <c r="A355" s="148">
        <v>347</v>
      </c>
      <c r="B355" s="65"/>
      <c r="C355" s="66"/>
      <c r="D355" s="186"/>
      <c r="E355" s="190"/>
      <c r="F355" s="138"/>
      <c r="G355" s="68"/>
      <c r="H355" s="67"/>
      <c r="I355" s="67"/>
      <c r="J355" s="138"/>
      <c r="K355" s="264"/>
      <c r="L355" s="136"/>
      <c r="M355" s="145" t="str">
        <f t="shared" si="36"/>
        <v/>
      </c>
      <c r="N355" s="145" t="str">
        <f t="shared" si="37"/>
        <v/>
      </c>
      <c r="O355" s="131" t="str">
        <f t="shared" si="38"/>
        <v/>
      </c>
      <c r="P355" s="150" t="b">
        <f t="shared" si="39"/>
        <v>0</v>
      </c>
      <c r="Q355" s="151" t="str">
        <f t="shared" si="40"/>
        <v>FALSCH</v>
      </c>
      <c r="R355" s="151" t="str">
        <f t="shared" si="41"/>
        <v>FALSCH</v>
      </c>
      <c r="S355" s="151" t="str">
        <f t="shared" si="42"/>
        <v>FALSCH</v>
      </c>
      <c r="T355" s="202" t="b">
        <f>IF(K355&lt;&gt;"",IF(VLOOKUP(K355,Wbw_List,3)="e",IF(AND(#REF!="Ja",#REF!="Ja"),"both",IF(#REF!="Ja","figures",IF(#REF!="Ja","free"))),VLOOKUP(VLOOKUP(K355,Wbw_List,3),Disziplinen,3)))</f>
        <v>0</v>
      </c>
      <c r="U355" s="207"/>
      <c r="V355" s="239"/>
      <c r="W355" s="205"/>
      <c r="X355" s="205"/>
      <c r="Y355" s="227"/>
    </row>
    <row r="356" spans="1:25" s="64" customFormat="1" ht="16.5" x14ac:dyDescent="0.3">
      <c r="A356" s="148">
        <v>348</v>
      </c>
      <c r="B356" s="65"/>
      <c r="C356" s="66"/>
      <c r="D356" s="186"/>
      <c r="E356" s="190"/>
      <c r="F356" s="138"/>
      <c r="G356" s="68"/>
      <c r="H356" s="67"/>
      <c r="I356" s="67"/>
      <c r="J356" s="138"/>
      <c r="K356" s="264"/>
      <c r="L356" s="136"/>
      <c r="M356" s="145" t="str">
        <f t="shared" si="36"/>
        <v/>
      </c>
      <c r="N356" s="145" t="str">
        <f t="shared" si="37"/>
        <v/>
      </c>
      <c r="O356" s="131" t="str">
        <f t="shared" si="38"/>
        <v/>
      </c>
      <c r="P356" s="150" t="b">
        <f t="shared" si="39"/>
        <v>0</v>
      </c>
      <c r="Q356" s="151" t="str">
        <f t="shared" si="40"/>
        <v>FALSCH</v>
      </c>
      <c r="R356" s="151" t="str">
        <f t="shared" si="41"/>
        <v>FALSCH</v>
      </c>
      <c r="S356" s="151" t="str">
        <f t="shared" si="42"/>
        <v>FALSCH</v>
      </c>
      <c r="T356" s="202" t="b">
        <f>IF(K356&lt;&gt;"",IF(VLOOKUP(K356,Wbw_List,3)="e",IF(AND(#REF!="Ja",#REF!="Ja"),"both",IF(#REF!="Ja","figures",IF(#REF!="Ja","free"))),VLOOKUP(VLOOKUP(K356,Wbw_List,3),Disziplinen,3)))</f>
        <v>0</v>
      </c>
      <c r="U356" s="207"/>
      <c r="V356" s="239"/>
      <c r="W356" s="205"/>
      <c r="X356" s="205"/>
      <c r="Y356" s="227"/>
    </row>
    <row r="357" spans="1:25" s="64" customFormat="1" ht="16.5" x14ac:dyDescent="0.3">
      <c r="A357" s="148">
        <v>349</v>
      </c>
      <c r="B357" s="65"/>
      <c r="C357" s="66"/>
      <c r="D357" s="186"/>
      <c r="E357" s="190"/>
      <c r="F357" s="138"/>
      <c r="G357" s="68"/>
      <c r="H357" s="67"/>
      <c r="I357" s="67"/>
      <c r="J357" s="138"/>
      <c r="K357" s="264"/>
      <c r="L357" s="136"/>
      <c r="M357" s="145" t="str">
        <f t="shared" si="36"/>
        <v/>
      </c>
      <c r="N357" s="145" t="str">
        <f t="shared" si="37"/>
        <v/>
      </c>
      <c r="O357" s="131" t="str">
        <f t="shared" si="38"/>
        <v/>
      </c>
      <c r="P357" s="150" t="b">
        <f t="shared" si="39"/>
        <v>0</v>
      </c>
      <c r="Q357" s="151" t="str">
        <f t="shared" si="40"/>
        <v>FALSCH</v>
      </c>
      <c r="R357" s="151" t="str">
        <f t="shared" si="41"/>
        <v>FALSCH</v>
      </c>
      <c r="S357" s="151" t="str">
        <f t="shared" si="42"/>
        <v>FALSCH</v>
      </c>
      <c r="T357" s="202" t="b">
        <f>IF(K357&lt;&gt;"",IF(VLOOKUP(K357,Wbw_List,3)="e",IF(AND(#REF!="Ja",#REF!="Ja"),"both",IF(#REF!="Ja","figures",IF(#REF!="Ja","free"))),VLOOKUP(VLOOKUP(K357,Wbw_List,3),Disziplinen,3)))</f>
        <v>0</v>
      </c>
      <c r="U357" s="207"/>
      <c r="V357" s="239"/>
      <c r="W357" s="205"/>
      <c r="X357" s="205"/>
      <c r="Y357" s="227"/>
    </row>
    <row r="358" spans="1:25" s="64" customFormat="1" ht="16.5" x14ac:dyDescent="0.3">
      <c r="A358" s="148">
        <v>350</v>
      </c>
      <c r="B358" s="65"/>
      <c r="C358" s="66"/>
      <c r="D358" s="186"/>
      <c r="E358" s="190"/>
      <c r="F358" s="138"/>
      <c r="G358" s="68"/>
      <c r="H358" s="67"/>
      <c r="I358" s="67"/>
      <c r="J358" s="138"/>
      <c r="K358" s="264"/>
      <c r="L358" s="136"/>
      <c r="M358" s="145" t="str">
        <f t="shared" si="36"/>
        <v/>
      </c>
      <c r="N358" s="145" t="str">
        <f t="shared" si="37"/>
        <v/>
      </c>
      <c r="O358" s="131" t="str">
        <f t="shared" si="38"/>
        <v/>
      </c>
      <c r="P358" s="150" t="b">
        <f t="shared" si="39"/>
        <v>0</v>
      </c>
      <c r="Q358" s="151" t="str">
        <f t="shared" si="40"/>
        <v>FALSCH</v>
      </c>
      <c r="R358" s="151" t="str">
        <f t="shared" si="41"/>
        <v>FALSCH</v>
      </c>
      <c r="S358" s="151" t="str">
        <f t="shared" si="42"/>
        <v>FALSCH</v>
      </c>
      <c r="T358" s="202" t="b">
        <f>IF(K358&lt;&gt;"",IF(VLOOKUP(K358,Wbw_List,3)="e",IF(AND(#REF!="Ja",#REF!="Ja"),"both",IF(#REF!="Ja","figures",IF(#REF!="Ja","free"))),VLOOKUP(VLOOKUP(K358,Wbw_List,3),Disziplinen,3)))</f>
        <v>0</v>
      </c>
      <c r="U358" s="207"/>
      <c r="V358" s="239"/>
      <c r="W358" s="205"/>
      <c r="X358" s="205"/>
      <c r="Y358" s="227"/>
    </row>
    <row r="359" spans="1:25" s="64" customFormat="1" ht="16.5" x14ac:dyDescent="0.3">
      <c r="A359" s="148">
        <v>351</v>
      </c>
      <c r="B359" s="65"/>
      <c r="C359" s="66"/>
      <c r="D359" s="186"/>
      <c r="E359" s="190"/>
      <c r="F359" s="138"/>
      <c r="G359" s="68"/>
      <c r="H359" s="67"/>
      <c r="I359" s="67"/>
      <c r="J359" s="138"/>
      <c r="K359" s="264"/>
      <c r="L359" s="136"/>
      <c r="M359" s="145" t="str">
        <f t="shared" si="36"/>
        <v/>
      </c>
      <c r="N359" s="145" t="str">
        <f t="shared" si="37"/>
        <v/>
      </c>
      <c r="O359" s="131" t="str">
        <f t="shared" si="38"/>
        <v/>
      </c>
      <c r="P359" s="150" t="b">
        <f t="shared" si="39"/>
        <v>0</v>
      </c>
      <c r="Q359" s="151" t="str">
        <f t="shared" si="40"/>
        <v>FALSCH</v>
      </c>
      <c r="R359" s="151" t="str">
        <f t="shared" si="41"/>
        <v>FALSCH</v>
      </c>
      <c r="S359" s="151" t="str">
        <f t="shared" si="42"/>
        <v>FALSCH</v>
      </c>
      <c r="T359" s="202" t="b">
        <f>IF(K359&lt;&gt;"",IF(VLOOKUP(K359,Wbw_List,3)="e",IF(AND(#REF!="Ja",#REF!="Ja"),"both",IF(#REF!="Ja","figures",IF(#REF!="Ja","free"))),VLOOKUP(VLOOKUP(K359,Wbw_List,3),Disziplinen,3)))</f>
        <v>0</v>
      </c>
      <c r="U359" s="207"/>
      <c r="V359" s="239"/>
      <c r="W359" s="205"/>
      <c r="X359" s="205"/>
      <c r="Y359" s="227"/>
    </row>
    <row r="360" spans="1:25" s="64" customFormat="1" ht="16.5" x14ac:dyDescent="0.3">
      <c r="A360" s="148">
        <v>352</v>
      </c>
      <c r="B360" s="65"/>
      <c r="C360" s="66"/>
      <c r="D360" s="186"/>
      <c r="E360" s="190"/>
      <c r="F360" s="138"/>
      <c r="G360" s="68"/>
      <c r="H360" s="67"/>
      <c r="I360" s="67"/>
      <c r="J360" s="138"/>
      <c r="K360" s="264"/>
      <c r="L360" s="136"/>
      <c r="M360" s="145" t="str">
        <f t="shared" si="36"/>
        <v/>
      </c>
      <c r="N360" s="145" t="str">
        <f t="shared" si="37"/>
        <v/>
      </c>
      <c r="O360" s="131" t="str">
        <f t="shared" si="38"/>
        <v/>
      </c>
      <c r="P360" s="150" t="b">
        <f t="shared" si="39"/>
        <v>0</v>
      </c>
      <c r="Q360" s="151" t="str">
        <f t="shared" si="40"/>
        <v>FALSCH</v>
      </c>
      <c r="R360" s="151" t="str">
        <f t="shared" si="41"/>
        <v>FALSCH</v>
      </c>
      <c r="S360" s="151" t="str">
        <f t="shared" si="42"/>
        <v>FALSCH</v>
      </c>
      <c r="T360" s="202" t="b">
        <f>IF(K360&lt;&gt;"",IF(VLOOKUP(K360,Wbw_List,3)="e",IF(AND(#REF!="Ja",#REF!="Ja"),"both",IF(#REF!="Ja","figures",IF(#REF!="Ja","free"))),VLOOKUP(VLOOKUP(K360,Wbw_List,3),Disziplinen,3)))</f>
        <v>0</v>
      </c>
      <c r="U360" s="207"/>
      <c r="V360" s="239"/>
      <c r="W360" s="205"/>
      <c r="X360" s="205"/>
      <c r="Y360" s="227"/>
    </row>
    <row r="361" spans="1:25" s="64" customFormat="1" ht="16.5" x14ac:dyDescent="0.3">
      <c r="A361" s="148">
        <v>353</v>
      </c>
      <c r="B361" s="65"/>
      <c r="C361" s="66"/>
      <c r="D361" s="186"/>
      <c r="E361" s="190"/>
      <c r="F361" s="138"/>
      <c r="G361" s="68"/>
      <c r="H361" s="67"/>
      <c r="I361" s="67"/>
      <c r="J361" s="138"/>
      <c r="K361" s="264"/>
      <c r="L361" s="136"/>
      <c r="M361" s="145" t="str">
        <f t="shared" si="36"/>
        <v/>
      </c>
      <c r="N361" s="145" t="str">
        <f t="shared" si="37"/>
        <v/>
      </c>
      <c r="O361" s="131" t="str">
        <f t="shared" si="38"/>
        <v/>
      </c>
      <c r="P361" s="150" t="b">
        <f t="shared" si="39"/>
        <v>0</v>
      </c>
      <c r="Q361" s="151" t="str">
        <f t="shared" si="40"/>
        <v>FALSCH</v>
      </c>
      <c r="R361" s="151" t="str">
        <f t="shared" si="41"/>
        <v>FALSCH</v>
      </c>
      <c r="S361" s="151" t="str">
        <f t="shared" si="42"/>
        <v>FALSCH</v>
      </c>
      <c r="T361" s="202" t="b">
        <f>IF(K361&lt;&gt;"",IF(VLOOKUP(K361,Wbw_List,3)="e",IF(AND(#REF!="Ja",#REF!="Ja"),"both",IF(#REF!="Ja","figures",IF(#REF!="Ja","free"))),VLOOKUP(VLOOKUP(K361,Wbw_List,3),Disziplinen,3)))</f>
        <v>0</v>
      </c>
      <c r="U361" s="207"/>
      <c r="V361" s="239"/>
      <c r="W361" s="205"/>
      <c r="X361" s="205"/>
      <c r="Y361" s="227"/>
    </row>
    <row r="362" spans="1:25" s="64" customFormat="1" ht="16.5" x14ac:dyDescent="0.3">
      <c r="A362" s="148">
        <v>354</v>
      </c>
      <c r="B362" s="65"/>
      <c r="C362" s="66"/>
      <c r="D362" s="186"/>
      <c r="E362" s="190"/>
      <c r="F362" s="138"/>
      <c r="G362" s="68"/>
      <c r="H362" s="67"/>
      <c r="I362" s="67"/>
      <c r="J362" s="138"/>
      <c r="K362" s="264"/>
      <c r="L362" s="136"/>
      <c r="M362" s="145" t="str">
        <f t="shared" si="36"/>
        <v/>
      </c>
      <c r="N362" s="145" t="str">
        <f t="shared" si="37"/>
        <v/>
      </c>
      <c r="O362" s="131" t="str">
        <f t="shared" si="38"/>
        <v/>
      </c>
      <c r="P362" s="150" t="b">
        <f t="shared" si="39"/>
        <v>0</v>
      </c>
      <c r="Q362" s="151" t="str">
        <f t="shared" si="40"/>
        <v>FALSCH</v>
      </c>
      <c r="R362" s="151" t="str">
        <f t="shared" si="41"/>
        <v>FALSCH</v>
      </c>
      <c r="S362" s="151" t="str">
        <f t="shared" si="42"/>
        <v>FALSCH</v>
      </c>
      <c r="T362" s="202" t="b">
        <f>IF(K362&lt;&gt;"",IF(VLOOKUP(K362,Wbw_List,3)="e",IF(AND(#REF!="Ja",#REF!="Ja"),"both",IF(#REF!="Ja","figures",IF(#REF!="Ja","free"))),VLOOKUP(VLOOKUP(K362,Wbw_List,3),Disziplinen,3)))</f>
        <v>0</v>
      </c>
      <c r="U362" s="207"/>
      <c r="V362" s="239"/>
      <c r="W362" s="205"/>
      <c r="X362" s="205"/>
      <c r="Y362" s="227"/>
    </row>
    <row r="363" spans="1:25" s="64" customFormat="1" ht="16.5" x14ac:dyDescent="0.3">
      <c r="A363" s="148">
        <v>355</v>
      </c>
      <c r="B363" s="65"/>
      <c r="C363" s="66"/>
      <c r="D363" s="186"/>
      <c r="E363" s="190"/>
      <c r="F363" s="138"/>
      <c r="G363" s="68"/>
      <c r="H363" s="67"/>
      <c r="I363" s="67"/>
      <c r="J363" s="138"/>
      <c r="K363" s="264"/>
      <c r="L363" s="136"/>
      <c r="M363" s="145" t="str">
        <f t="shared" si="36"/>
        <v/>
      </c>
      <c r="N363" s="145" t="str">
        <f t="shared" si="37"/>
        <v/>
      </c>
      <c r="O363" s="131" t="str">
        <f t="shared" si="38"/>
        <v/>
      </c>
      <c r="P363" s="150" t="b">
        <f t="shared" si="39"/>
        <v>0</v>
      </c>
      <c r="Q363" s="151" t="str">
        <f t="shared" si="40"/>
        <v>FALSCH</v>
      </c>
      <c r="R363" s="151" t="str">
        <f t="shared" si="41"/>
        <v>FALSCH</v>
      </c>
      <c r="S363" s="151" t="str">
        <f t="shared" si="42"/>
        <v>FALSCH</v>
      </c>
      <c r="T363" s="202" t="b">
        <f>IF(K363&lt;&gt;"",IF(VLOOKUP(K363,Wbw_List,3)="e",IF(AND(#REF!="Ja",#REF!="Ja"),"both",IF(#REF!="Ja","figures",IF(#REF!="Ja","free"))),VLOOKUP(VLOOKUP(K363,Wbw_List,3),Disziplinen,3)))</f>
        <v>0</v>
      </c>
      <c r="U363" s="207"/>
      <c r="V363" s="239"/>
      <c r="W363" s="205"/>
      <c r="X363" s="205"/>
      <c r="Y363" s="227"/>
    </row>
    <row r="364" spans="1:25" s="64" customFormat="1" ht="16.5" x14ac:dyDescent="0.3">
      <c r="A364" s="148">
        <v>356</v>
      </c>
      <c r="B364" s="65"/>
      <c r="C364" s="66"/>
      <c r="D364" s="186"/>
      <c r="E364" s="190"/>
      <c r="F364" s="138"/>
      <c r="G364" s="68"/>
      <c r="H364" s="67"/>
      <c r="I364" s="67"/>
      <c r="J364" s="138"/>
      <c r="K364" s="264"/>
      <c r="L364" s="136"/>
      <c r="M364" s="145" t="str">
        <f t="shared" si="36"/>
        <v/>
      </c>
      <c r="N364" s="145" t="str">
        <f t="shared" si="37"/>
        <v/>
      </c>
      <c r="O364" s="131" t="str">
        <f t="shared" si="38"/>
        <v/>
      </c>
      <c r="P364" s="150" t="b">
        <f t="shared" si="39"/>
        <v>0</v>
      </c>
      <c r="Q364" s="151" t="str">
        <f t="shared" si="40"/>
        <v>FALSCH</v>
      </c>
      <c r="R364" s="151" t="str">
        <f t="shared" si="41"/>
        <v>FALSCH</v>
      </c>
      <c r="S364" s="151" t="str">
        <f t="shared" si="42"/>
        <v>FALSCH</v>
      </c>
      <c r="T364" s="202" t="b">
        <f>IF(K364&lt;&gt;"",IF(VLOOKUP(K364,Wbw_List,3)="e",IF(AND(#REF!="Ja",#REF!="Ja"),"both",IF(#REF!="Ja","figures",IF(#REF!="Ja","free"))),VLOOKUP(VLOOKUP(K364,Wbw_List,3),Disziplinen,3)))</f>
        <v>0</v>
      </c>
      <c r="U364" s="207"/>
      <c r="V364" s="239"/>
      <c r="W364" s="205"/>
      <c r="X364" s="205"/>
      <c r="Y364" s="227"/>
    </row>
    <row r="365" spans="1:25" s="64" customFormat="1" ht="16.5" x14ac:dyDescent="0.3">
      <c r="A365" s="148">
        <v>357</v>
      </c>
      <c r="B365" s="65"/>
      <c r="C365" s="66"/>
      <c r="D365" s="186"/>
      <c r="E365" s="190"/>
      <c r="F365" s="138"/>
      <c r="G365" s="68"/>
      <c r="H365" s="67"/>
      <c r="I365" s="67"/>
      <c r="J365" s="138"/>
      <c r="K365" s="264"/>
      <c r="L365" s="136"/>
      <c r="M365" s="145" t="str">
        <f t="shared" si="36"/>
        <v/>
      </c>
      <c r="N365" s="145" t="str">
        <f t="shared" si="37"/>
        <v/>
      </c>
      <c r="O365" s="131" t="str">
        <f t="shared" si="38"/>
        <v/>
      </c>
      <c r="P365" s="150" t="b">
        <f t="shared" si="39"/>
        <v>0</v>
      </c>
      <c r="Q365" s="151" t="str">
        <f t="shared" si="40"/>
        <v>FALSCH</v>
      </c>
      <c r="R365" s="151" t="str">
        <f t="shared" si="41"/>
        <v>FALSCH</v>
      </c>
      <c r="S365" s="151" t="str">
        <f t="shared" si="42"/>
        <v>FALSCH</v>
      </c>
      <c r="T365" s="202" t="b">
        <f>IF(K365&lt;&gt;"",IF(VLOOKUP(K365,Wbw_List,3)="e",IF(AND(#REF!="Ja",#REF!="Ja"),"both",IF(#REF!="Ja","figures",IF(#REF!="Ja","free"))),VLOOKUP(VLOOKUP(K365,Wbw_List,3),Disziplinen,3)))</f>
        <v>0</v>
      </c>
      <c r="U365" s="207"/>
      <c r="V365" s="239"/>
      <c r="W365" s="205"/>
      <c r="X365" s="205"/>
      <c r="Y365" s="227"/>
    </row>
    <row r="366" spans="1:25" s="64" customFormat="1" ht="16.5" x14ac:dyDescent="0.3">
      <c r="A366" s="148">
        <v>358</v>
      </c>
      <c r="B366" s="65"/>
      <c r="C366" s="66"/>
      <c r="D366" s="186"/>
      <c r="E366" s="190"/>
      <c r="F366" s="138"/>
      <c r="G366" s="68"/>
      <c r="H366" s="67"/>
      <c r="I366" s="67"/>
      <c r="J366" s="138"/>
      <c r="K366" s="264"/>
      <c r="L366" s="136"/>
      <c r="M366" s="145" t="str">
        <f t="shared" si="36"/>
        <v/>
      </c>
      <c r="N366" s="145" t="str">
        <f t="shared" si="37"/>
        <v/>
      </c>
      <c r="O366" s="131" t="str">
        <f t="shared" si="38"/>
        <v/>
      </c>
      <c r="P366" s="150" t="b">
        <f t="shared" si="39"/>
        <v>0</v>
      </c>
      <c r="Q366" s="151" t="str">
        <f t="shared" si="40"/>
        <v>FALSCH</v>
      </c>
      <c r="R366" s="151" t="str">
        <f t="shared" si="41"/>
        <v>FALSCH</v>
      </c>
      <c r="S366" s="151" t="str">
        <f t="shared" si="42"/>
        <v>FALSCH</v>
      </c>
      <c r="T366" s="202" t="b">
        <f>IF(K366&lt;&gt;"",IF(VLOOKUP(K366,Wbw_List,3)="e",IF(AND(#REF!="Ja",#REF!="Ja"),"both",IF(#REF!="Ja","figures",IF(#REF!="Ja","free"))),VLOOKUP(VLOOKUP(K366,Wbw_List,3),Disziplinen,3)))</f>
        <v>0</v>
      </c>
      <c r="U366" s="207"/>
      <c r="V366" s="239"/>
      <c r="W366" s="205"/>
      <c r="X366" s="205"/>
      <c r="Y366" s="227"/>
    </row>
    <row r="367" spans="1:25" s="64" customFormat="1" ht="16.5" x14ac:dyDescent="0.3">
      <c r="A367" s="148">
        <v>359</v>
      </c>
      <c r="B367" s="65"/>
      <c r="C367" s="66"/>
      <c r="D367" s="186"/>
      <c r="E367" s="190"/>
      <c r="F367" s="138"/>
      <c r="G367" s="68"/>
      <c r="H367" s="67"/>
      <c r="I367" s="67"/>
      <c r="J367" s="138"/>
      <c r="K367" s="264"/>
      <c r="L367" s="136"/>
      <c r="M367" s="145" t="str">
        <f t="shared" si="36"/>
        <v/>
      </c>
      <c r="N367" s="145" t="str">
        <f t="shared" si="37"/>
        <v/>
      </c>
      <c r="O367" s="131" t="str">
        <f t="shared" si="38"/>
        <v/>
      </c>
      <c r="P367" s="150" t="b">
        <f t="shared" si="39"/>
        <v>0</v>
      </c>
      <c r="Q367" s="151" t="str">
        <f t="shared" si="40"/>
        <v>FALSCH</v>
      </c>
      <c r="R367" s="151" t="str">
        <f t="shared" si="41"/>
        <v>FALSCH</v>
      </c>
      <c r="S367" s="151" t="str">
        <f t="shared" si="42"/>
        <v>FALSCH</v>
      </c>
      <c r="T367" s="202" t="b">
        <f>IF(K367&lt;&gt;"",IF(VLOOKUP(K367,Wbw_List,3)="e",IF(AND(#REF!="Ja",#REF!="Ja"),"both",IF(#REF!="Ja","figures",IF(#REF!="Ja","free"))),VLOOKUP(VLOOKUP(K367,Wbw_List,3),Disziplinen,3)))</f>
        <v>0</v>
      </c>
      <c r="U367" s="207"/>
      <c r="V367" s="239"/>
      <c r="W367" s="205"/>
      <c r="X367" s="205"/>
      <c r="Y367" s="227"/>
    </row>
    <row r="368" spans="1:25" s="64" customFormat="1" ht="16.5" x14ac:dyDescent="0.3">
      <c r="A368" s="148">
        <v>360</v>
      </c>
      <c r="B368" s="65"/>
      <c r="C368" s="66"/>
      <c r="D368" s="186"/>
      <c r="E368" s="190"/>
      <c r="F368" s="138"/>
      <c r="G368" s="68"/>
      <c r="H368" s="67"/>
      <c r="I368" s="67"/>
      <c r="J368" s="138"/>
      <c r="K368" s="264"/>
      <c r="L368" s="136"/>
      <c r="M368" s="145" t="str">
        <f t="shared" si="36"/>
        <v/>
      </c>
      <c r="N368" s="145" t="str">
        <f t="shared" si="37"/>
        <v/>
      </c>
      <c r="O368" s="131" t="str">
        <f t="shared" si="38"/>
        <v/>
      </c>
      <c r="P368" s="150" t="b">
        <f t="shared" si="39"/>
        <v>0</v>
      </c>
      <c r="Q368" s="151" t="str">
        <f t="shared" si="40"/>
        <v>FALSCH</v>
      </c>
      <c r="R368" s="151" t="str">
        <f t="shared" si="41"/>
        <v>FALSCH</v>
      </c>
      <c r="S368" s="151" t="str">
        <f t="shared" si="42"/>
        <v>FALSCH</v>
      </c>
      <c r="T368" s="202" t="b">
        <f>IF(K368&lt;&gt;"",IF(VLOOKUP(K368,Wbw_List,3)="e",IF(AND(#REF!="Ja",#REF!="Ja"),"both",IF(#REF!="Ja","figures",IF(#REF!="Ja","free"))),VLOOKUP(VLOOKUP(K368,Wbw_List,3),Disziplinen,3)))</f>
        <v>0</v>
      </c>
      <c r="U368" s="207"/>
      <c r="V368" s="239"/>
      <c r="W368" s="205"/>
      <c r="X368" s="205"/>
      <c r="Y368" s="227"/>
    </row>
    <row r="369" spans="1:25" s="64" customFormat="1" ht="16.5" x14ac:dyDescent="0.3">
      <c r="A369" s="148">
        <v>361</v>
      </c>
      <c r="B369" s="65"/>
      <c r="C369" s="66"/>
      <c r="D369" s="186"/>
      <c r="E369" s="190"/>
      <c r="F369" s="138"/>
      <c r="G369" s="68"/>
      <c r="H369" s="67"/>
      <c r="I369" s="67"/>
      <c r="J369" s="138"/>
      <c r="K369" s="264"/>
      <c r="L369" s="136"/>
      <c r="M369" s="145" t="str">
        <f t="shared" si="36"/>
        <v/>
      </c>
      <c r="N369" s="145" t="str">
        <f t="shared" si="37"/>
        <v/>
      </c>
      <c r="O369" s="131" t="str">
        <f t="shared" si="38"/>
        <v/>
      </c>
      <c r="P369" s="150" t="b">
        <f t="shared" si="39"/>
        <v>0</v>
      </c>
      <c r="Q369" s="151" t="str">
        <f t="shared" si="40"/>
        <v>FALSCH</v>
      </c>
      <c r="R369" s="151" t="str">
        <f t="shared" si="41"/>
        <v>FALSCH</v>
      </c>
      <c r="S369" s="151" t="str">
        <f t="shared" si="42"/>
        <v>FALSCH</v>
      </c>
      <c r="T369" s="202" t="b">
        <f>IF(K369&lt;&gt;"",IF(VLOOKUP(K369,Wbw_List,3)="e",IF(AND(#REF!="Ja",#REF!="Ja"),"both",IF(#REF!="Ja","figures",IF(#REF!="Ja","free"))),VLOOKUP(VLOOKUP(K369,Wbw_List,3),Disziplinen,3)))</f>
        <v>0</v>
      </c>
      <c r="U369" s="207"/>
      <c r="V369" s="239"/>
      <c r="W369" s="205"/>
      <c r="X369" s="205"/>
      <c r="Y369" s="227"/>
    </row>
    <row r="370" spans="1:25" s="64" customFormat="1" ht="16.5" x14ac:dyDescent="0.3">
      <c r="A370" s="148">
        <v>362</v>
      </c>
      <c r="B370" s="65"/>
      <c r="C370" s="66"/>
      <c r="D370" s="186"/>
      <c r="E370" s="190"/>
      <c r="F370" s="138"/>
      <c r="G370" s="68"/>
      <c r="H370" s="67"/>
      <c r="I370" s="67"/>
      <c r="J370" s="138"/>
      <c r="K370" s="264"/>
      <c r="L370" s="136"/>
      <c r="M370" s="145" t="str">
        <f t="shared" si="36"/>
        <v/>
      </c>
      <c r="N370" s="145" t="str">
        <f t="shared" si="37"/>
        <v/>
      </c>
      <c r="O370" s="131" t="str">
        <f t="shared" si="38"/>
        <v/>
      </c>
      <c r="P370" s="150" t="b">
        <f t="shared" si="39"/>
        <v>0</v>
      </c>
      <c r="Q370" s="151" t="str">
        <f t="shared" si="40"/>
        <v>FALSCH</v>
      </c>
      <c r="R370" s="151" t="str">
        <f t="shared" si="41"/>
        <v>FALSCH</v>
      </c>
      <c r="S370" s="151" t="str">
        <f t="shared" si="42"/>
        <v>FALSCH</v>
      </c>
      <c r="T370" s="202" t="b">
        <f>IF(K370&lt;&gt;"",IF(VLOOKUP(K370,Wbw_List,3)="e",IF(AND(#REF!="Ja",#REF!="Ja"),"both",IF(#REF!="Ja","figures",IF(#REF!="Ja","free"))),VLOOKUP(VLOOKUP(K370,Wbw_List,3),Disziplinen,3)))</f>
        <v>0</v>
      </c>
      <c r="U370" s="207"/>
      <c r="V370" s="239"/>
      <c r="W370" s="205"/>
      <c r="X370" s="205"/>
      <c r="Y370" s="227"/>
    </row>
    <row r="371" spans="1:25" s="64" customFormat="1" ht="16.5" x14ac:dyDescent="0.3">
      <c r="A371" s="148">
        <v>363</v>
      </c>
      <c r="B371" s="65"/>
      <c r="C371" s="66"/>
      <c r="D371" s="186"/>
      <c r="E371" s="190"/>
      <c r="F371" s="138"/>
      <c r="G371" s="68"/>
      <c r="H371" s="67"/>
      <c r="I371" s="67"/>
      <c r="J371" s="138"/>
      <c r="K371" s="264"/>
      <c r="L371" s="136"/>
      <c r="M371" s="145" t="str">
        <f t="shared" si="36"/>
        <v/>
      </c>
      <c r="N371" s="145" t="str">
        <f t="shared" si="37"/>
        <v/>
      </c>
      <c r="O371" s="131" t="str">
        <f t="shared" si="38"/>
        <v/>
      </c>
      <c r="P371" s="150" t="b">
        <f t="shared" si="39"/>
        <v>0</v>
      </c>
      <c r="Q371" s="151" t="str">
        <f t="shared" si="40"/>
        <v>FALSCH</v>
      </c>
      <c r="R371" s="151" t="str">
        <f t="shared" si="41"/>
        <v>FALSCH</v>
      </c>
      <c r="S371" s="151" t="str">
        <f t="shared" si="42"/>
        <v>FALSCH</v>
      </c>
      <c r="T371" s="202" t="b">
        <f>IF(K371&lt;&gt;"",IF(VLOOKUP(K371,Wbw_List,3)="e",IF(AND(#REF!="Ja",#REF!="Ja"),"both",IF(#REF!="Ja","figures",IF(#REF!="Ja","free"))),VLOOKUP(VLOOKUP(K371,Wbw_List,3),Disziplinen,3)))</f>
        <v>0</v>
      </c>
      <c r="U371" s="207"/>
      <c r="V371" s="239"/>
      <c r="W371" s="205"/>
      <c r="X371" s="205"/>
      <c r="Y371" s="227"/>
    </row>
    <row r="372" spans="1:25" s="64" customFormat="1" ht="16.5" x14ac:dyDescent="0.3">
      <c r="A372" s="148">
        <v>364</v>
      </c>
      <c r="B372" s="65"/>
      <c r="C372" s="66"/>
      <c r="D372" s="186"/>
      <c r="E372" s="190"/>
      <c r="F372" s="138"/>
      <c r="G372" s="68"/>
      <c r="H372" s="67"/>
      <c r="I372" s="67"/>
      <c r="J372" s="138"/>
      <c r="K372" s="264"/>
      <c r="L372" s="136"/>
      <c r="M372" s="145" t="str">
        <f t="shared" si="36"/>
        <v/>
      </c>
      <c r="N372" s="145" t="str">
        <f t="shared" si="37"/>
        <v/>
      </c>
      <c r="O372" s="131" t="str">
        <f t="shared" si="38"/>
        <v/>
      </c>
      <c r="P372" s="150" t="b">
        <f t="shared" si="39"/>
        <v>0</v>
      </c>
      <c r="Q372" s="151" t="str">
        <f t="shared" si="40"/>
        <v>FALSCH</v>
      </c>
      <c r="R372" s="151" t="str">
        <f t="shared" si="41"/>
        <v>FALSCH</v>
      </c>
      <c r="S372" s="151" t="str">
        <f t="shared" si="42"/>
        <v>FALSCH</v>
      </c>
      <c r="T372" s="202" t="b">
        <f>IF(K372&lt;&gt;"",IF(VLOOKUP(K372,Wbw_List,3)="e",IF(AND(#REF!="Ja",#REF!="Ja"),"both",IF(#REF!="Ja","figures",IF(#REF!="Ja","free"))),VLOOKUP(VLOOKUP(K372,Wbw_List,3),Disziplinen,3)))</f>
        <v>0</v>
      </c>
      <c r="U372" s="207"/>
      <c r="V372" s="239"/>
      <c r="W372" s="205"/>
      <c r="X372" s="205"/>
      <c r="Y372" s="227"/>
    </row>
    <row r="373" spans="1:25" s="64" customFormat="1" ht="16.5" x14ac:dyDescent="0.3">
      <c r="A373" s="148">
        <v>365</v>
      </c>
      <c r="B373" s="65"/>
      <c r="C373" s="66"/>
      <c r="D373" s="186"/>
      <c r="E373" s="190"/>
      <c r="F373" s="138"/>
      <c r="G373" s="68"/>
      <c r="H373" s="67"/>
      <c r="I373" s="67"/>
      <c r="J373" s="138"/>
      <c r="K373" s="264"/>
      <c r="L373" s="136"/>
      <c r="M373" s="145" t="str">
        <f t="shared" si="36"/>
        <v/>
      </c>
      <c r="N373" s="145" t="str">
        <f t="shared" si="37"/>
        <v/>
      </c>
      <c r="O373" s="131" t="str">
        <f t="shared" si="38"/>
        <v/>
      </c>
      <c r="P373" s="150" t="b">
        <f t="shared" si="39"/>
        <v>0</v>
      </c>
      <c r="Q373" s="151" t="str">
        <f t="shared" si="40"/>
        <v>FALSCH</v>
      </c>
      <c r="R373" s="151" t="str">
        <f t="shared" si="41"/>
        <v>FALSCH</v>
      </c>
      <c r="S373" s="151" t="str">
        <f t="shared" si="42"/>
        <v>FALSCH</v>
      </c>
      <c r="T373" s="202" t="b">
        <f>IF(K373&lt;&gt;"",IF(VLOOKUP(K373,Wbw_List,3)="e",IF(AND(#REF!="Ja",#REF!="Ja"),"both",IF(#REF!="Ja","figures",IF(#REF!="Ja","free"))),VLOOKUP(VLOOKUP(K373,Wbw_List,3),Disziplinen,3)))</f>
        <v>0</v>
      </c>
      <c r="U373" s="207"/>
      <c r="V373" s="239"/>
      <c r="W373" s="205"/>
      <c r="X373" s="205"/>
      <c r="Y373" s="227"/>
    </row>
    <row r="374" spans="1:25" s="64" customFormat="1" ht="16.5" x14ac:dyDescent="0.3">
      <c r="A374" s="148">
        <v>366</v>
      </c>
      <c r="B374" s="65"/>
      <c r="C374" s="66"/>
      <c r="D374" s="186"/>
      <c r="E374" s="190"/>
      <c r="F374" s="138"/>
      <c r="G374" s="68"/>
      <c r="H374" s="67"/>
      <c r="I374" s="67"/>
      <c r="J374" s="138"/>
      <c r="K374" s="264"/>
      <c r="L374" s="136"/>
      <c r="M374" s="145" t="str">
        <f t="shared" si="36"/>
        <v/>
      </c>
      <c r="N374" s="145" t="str">
        <f t="shared" si="37"/>
        <v/>
      </c>
      <c r="O374" s="131" t="str">
        <f t="shared" si="38"/>
        <v/>
      </c>
      <c r="P374" s="150" t="b">
        <f t="shared" si="39"/>
        <v>0</v>
      </c>
      <c r="Q374" s="151" t="str">
        <f t="shared" si="40"/>
        <v>FALSCH</v>
      </c>
      <c r="R374" s="151" t="str">
        <f t="shared" si="41"/>
        <v>FALSCH</v>
      </c>
      <c r="S374" s="151" t="str">
        <f t="shared" si="42"/>
        <v>FALSCH</v>
      </c>
      <c r="T374" s="202" t="b">
        <f>IF(K374&lt;&gt;"",IF(VLOOKUP(K374,Wbw_List,3)="e",IF(AND(#REF!="Ja",#REF!="Ja"),"both",IF(#REF!="Ja","figures",IF(#REF!="Ja","free"))),VLOOKUP(VLOOKUP(K374,Wbw_List,3),Disziplinen,3)))</f>
        <v>0</v>
      </c>
      <c r="U374" s="207"/>
      <c r="V374" s="239"/>
      <c r="W374" s="205"/>
      <c r="X374" s="205"/>
      <c r="Y374" s="227"/>
    </row>
    <row r="375" spans="1:25" s="64" customFormat="1" ht="16.5" x14ac:dyDescent="0.3">
      <c r="A375" s="148">
        <v>367</v>
      </c>
      <c r="B375" s="65"/>
      <c r="C375" s="66"/>
      <c r="D375" s="186"/>
      <c r="E375" s="190"/>
      <c r="F375" s="138"/>
      <c r="G375" s="68"/>
      <c r="H375" s="67"/>
      <c r="I375" s="67"/>
      <c r="J375" s="138"/>
      <c r="K375" s="264"/>
      <c r="L375" s="136"/>
      <c r="M375" s="145" t="str">
        <f t="shared" si="36"/>
        <v/>
      </c>
      <c r="N375" s="145" t="str">
        <f t="shared" si="37"/>
        <v/>
      </c>
      <c r="O375" s="131" t="str">
        <f t="shared" si="38"/>
        <v/>
      </c>
      <c r="P375" s="150" t="b">
        <f t="shared" si="39"/>
        <v>0</v>
      </c>
      <c r="Q375" s="151" t="str">
        <f t="shared" si="40"/>
        <v>FALSCH</v>
      </c>
      <c r="R375" s="151" t="str">
        <f t="shared" si="41"/>
        <v>FALSCH</v>
      </c>
      <c r="S375" s="151" t="str">
        <f t="shared" si="42"/>
        <v>FALSCH</v>
      </c>
      <c r="T375" s="202" t="b">
        <f>IF(K375&lt;&gt;"",IF(VLOOKUP(K375,Wbw_List,3)="e",IF(AND(#REF!="Ja",#REF!="Ja"),"both",IF(#REF!="Ja","figures",IF(#REF!="Ja","free"))),VLOOKUP(VLOOKUP(K375,Wbw_List,3),Disziplinen,3)))</f>
        <v>0</v>
      </c>
      <c r="U375" s="207"/>
      <c r="V375" s="239"/>
      <c r="W375" s="205"/>
      <c r="X375" s="205"/>
      <c r="Y375" s="227"/>
    </row>
    <row r="376" spans="1:25" s="64" customFormat="1" ht="16.5" x14ac:dyDescent="0.3">
      <c r="A376" s="148">
        <v>368</v>
      </c>
      <c r="B376" s="65"/>
      <c r="C376" s="66"/>
      <c r="D376" s="186"/>
      <c r="E376" s="190"/>
      <c r="F376" s="138"/>
      <c r="G376" s="68"/>
      <c r="H376" s="67"/>
      <c r="I376" s="67"/>
      <c r="J376" s="138"/>
      <c r="K376" s="264"/>
      <c r="L376" s="136"/>
      <c r="M376" s="145" t="str">
        <f t="shared" si="36"/>
        <v/>
      </c>
      <c r="N376" s="145" t="str">
        <f t="shared" si="37"/>
        <v/>
      </c>
      <c r="O376" s="131" t="str">
        <f t="shared" si="38"/>
        <v/>
      </c>
      <c r="P376" s="150" t="b">
        <f t="shared" si="39"/>
        <v>0</v>
      </c>
      <c r="Q376" s="151" t="str">
        <f t="shared" si="40"/>
        <v>FALSCH</v>
      </c>
      <c r="R376" s="151" t="str">
        <f t="shared" si="41"/>
        <v>FALSCH</v>
      </c>
      <c r="S376" s="151" t="str">
        <f t="shared" si="42"/>
        <v>FALSCH</v>
      </c>
      <c r="T376" s="202" t="b">
        <f>IF(K376&lt;&gt;"",IF(VLOOKUP(K376,Wbw_List,3)="e",IF(AND(#REF!="Ja",#REF!="Ja"),"both",IF(#REF!="Ja","figures",IF(#REF!="Ja","free"))),VLOOKUP(VLOOKUP(K376,Wbw_List,3),Disziplinen,3)))</f>
        <v>0</v>
      </c>
      <c r="U376" s="207"/>
      <c r="V376" s="239"/>
      <c r="W376" s="205"/>
      <c r="X376" s="205"/>
      <c r="Y376" s="227"/>
    </row>
    <row r="377" spans="1:25" s="64" customFormat="1" ht="16.5" x14ac:dyDescent="0.3">
      <c r="A377" s="148">
        <v>369</v>
      </c>
      <c r="B377" s="65"/>
      <c r="C377" s="66"/>
      <c r="D377" s="186"/>
      <c r="E377" s="190"/>
      <c r="F377" s="138"/>
      <c r="G377" s="68"/>
      <c r="H377" s="67"/>
      <c r="I377" s="67"/>
      <c r="J377" s="138"/>
      <c r="K377" s="264"/>
      <c r="L377" s="136"/>
      <c r="M377" s="145" t="str">
        <f t="shared" si="36"/>
        <v/>
      </c>
      <c r="N377" s="145" t="str">
        <f t="shared" si="37"/>
        <v/>
      </c>
      <c r="O377" s="131" t="str">
        <f t="shared" si="38"/>
        <v/>
      </c>
      <c r="P377" s="150" t="b">
        <f t="shared" si="39"/>
        <v>0</v>
      </c>
      <c r="Q377" s="151" t="str">
        <f t="shared" si="40"/>
        <v>FALSCH</v>
      </c>
      <c r="R377" s="151" t="str">
        <f t="shared" si="41"/>
        <v>FALSCH</v>
      </c>
      <c r="S377" s="151" t="str">
        <f t="shared" si="42"/>
        <v>FALSCH</v>
      </c>
      <c r="T377" s="202" t="b">
        <f>IF(K377&lt;&gt;"",IF(VLOOKUP(K377,Wbw_List,3)="e",IF(AND(#REF!="Ja",#REF!="Ja"),"both",IF(#REF!="Ja","figures",IF(#REF!="Ja","free"))),VLOOKUP(VLOOKUP(K377,Wbw_List,3),Disziplinen,3)))</f>
        <v>0</v>
      </c>
      <c r="U377" s="207"/>
      <c r="V377" s="239"/>
      <c r="W377" s="205"/>
      <c r="X377" s="205"/>
      <c r="Y377" s="227"/>
    </row>
    <row r="378" spans="1:25" s="64" customFormat="1" ht="16.5" x14ac:dyDescent="0.3">
      <c r="A378" s="148">
        <v>370</v>
      </c>
      <c r="B378" s="65"/>
      <c r="C378" s="66"/>
      <c r="D378" s="186"/>
      <c r="E378" s="190"/>
      <c r="F378" s="138"/>
      <c r="G378" s="68"/>
      <c r="H378" s="67"/>
      <c r="I378" s="67"/>
      <c r="J378" s="138"/>
      <c r="K378" s="264"/>
      <c r="L378" s="136"/>
      <c r="M378" s="145" t="str">
        <f t="shared" si="36"/>
        <v/>
      </c>
      <c r="N378" s="145" t="str">
        <f t="shared" si="37"/>
        <v/>
      </c>
      <c r="O378" s="131" t="str">
        <f t="shared" si="38"/>
        <v/>
      </c>
      <c r="P378" s="150" t="b">
        <f t="shared" si="39"/>
        <v>0</v>
      </c>
      <c r="Q378" s="151" t="str">
        <f t="shared" si="40"/>
        <v>FALSCH</v>
      </c>
      <c r="R378" s="151" t="str">
        <f t="shared" si="41"/>
        <v>FALSCH</v>
      </c>
      <c r="S378" s="151" t="str">
        <f t="shared" si="42"/>
        <v>FALSCH</v>
      </c>
      <c r="T378" s="202" t="b">
        <f>IF(K378&lt;&gt;"",IF(VLOOKUP(K378,Wbw_List,3)="e",IF(AND(#REF!="Ja",#REF!="Ja"),"both",IF(#REF!="Ja","figures",IF(#REF!="Ja","free"))),VLOOKUP(VLOOKUP(K378,Wbw_List,3),Disziplinen,3)))</f>
        <v>0</v>
      </c>
      <c r="U378" s="207"/>
      <c r="V378" s="239"/>
      <c r="W378" s="205"/>
      <c r="X378" s="205"/>
      <c r="Y378" s="227"/>
    </row>
    <row r="379" spans="1:25" s="64" customFormat="1" ht="16.5" x14ac:dyDescent="0.3">
      <c r="A379" s="148">
        <v>371</v>
      </c>
      <c r="B379" s="65"/>
      <c r="C379" s="66"/>
      <c r="D379" s="186"/>
      <c r="E379" s="190"/>
      <c r="F379" s="138"/>
      <c r="G379" s="68"/>
      <c r="H379" s="67"/>
      <c r="I379" s="67"/>
      <c r="J379" s="138"/>
      <c r="K379" s="264"/>
      <c r="L379" s="136"/>
      <c r="M379" s="145" t="str">
        <f t="shared" si="36"/>
        <v/>
      </c>
      <c r="N379" s="145" t="str">
        <f t="shared" si="37"/>
        <v/>
      </c>
      <c r="O379" s="131" t="str">
        <f t="shared" si="38"/>
        <v/>
      </c>
      <c r="P379" s="150" t="b">
        <f t="shared" si="39"/>
        <v>0</v>
      </c>
      <c r="Q379" s="151" t="str">
        <f t="shared" si="40"/>
        <v>FALSCH</v>
      </c>
      <c r="R379" s="151" t="str">
        <f t="shared" si="41"/>
        <v>FALSCH</v>
      </c>
      <c r="S379" s="151" t="str">
        <f t="shared" si="42"/>
        <v>FALSCH</v>
      </c>
      <c r="T379" s="202" t="b">
        <f>IF(K379&lt;&gt;"",IF(VLOOKUP(K379,Wbw_List,3)="e",IF(AND(#REF!="Ja",#REF!="Ja"),"both",IF(#REF!="Ja","figures",IF(#REF!="Ja","free"))),VLOOKUP(VLOOKUP(K379,Wbw_List,3),Disziplinen,3)))</f>
        <v>0</v>
      </c>
      <c r="U379" s="207"/>
      <c r="V379" s="239"/>
      <c r="W379" s="205"/>
      <c r="X379" s="205"/>
      <c r="Y379" s="227"/>
    </row>
    <row r="380" spans="1:25" s="64" customFormat="1" ht="16.5" x14ac:dyDescent="0.3">
      <c r="A380" s="148">
        <v>372</v>
      </c>
      <c r="B380" s="65"/>
      <c r="C380" s="66"/>
      <c r="D380" s="186"/>
      <c r="E380" s="190"/>
      <c r="F380" s="138"/>
      <c r="G380" s="68"/>
      <c r="H380" s="67"/>
      <c r="I380" s="67"/>
      <c r="J380" s="138"/>
      <c r="K380" s="264"/>
      <c r="L380" s="136"/>
      <c r="M380" s="145" t="str">
        <f t="shared" si="36"/>
        <v/>
      </c>
      <c r="N380" s="145" t="str">
        <f t="shared" si="37"/>
        <v/>
      </c>
      <c r="O380" s="131" t="str">
        <f t="shared" si="38"/>
        <v/>
      </c>
      <c r="P380" s="150" t="b">
        <f t="shared" si="39"/>
        <v>0</v>
      </c>
      <c r="Q380" s="151" t="str">
        <f t="shared" si="40"/>
        <v>FALSCH</v>
      </c>
      <c r="R380" s="151" t="str">
        <f t="shared" si="41"/>
        <v>FALSCH</v>
      </c>
      <c r="S380" s="151" t="str">
        <f t="shared" si="42"/>
        <v>FALSCH</v>
      </c>
      <c r="T380" s="202" t="b">
        <f>IF(K380&lt;&gt;"",IF(VLOOKUP(K380,Wbw_List,3)="e",IF(AND(#REF!="Ja",#REF!="Ja"),"both",IF(#REF!="Ja","figures",IF(#REF!="Ja","free"))),VLOOKUP(VLOOKUP(K380,Wbw_List,3),Disziplinen,3)))</f>
        <v>0</v>
      </c>
      <c r="U380" s="207"/>
      <c r="V380" s="239"/>
      <c r="W380" s="205"/>
      <c r="X380" s="205"/>
      <c r="Y380" s="227"/>
    </row>
    <row r="381" spans="1:25" s="64" customFormat="1" ht="16.5" x14ac:dyDescent="0.3">
      <c r="A381" s="148">
        <v>373</v>
      </c>
      <c r="B381" s="65"/>
      <c r="C381" s="66"/>
      <c r="D381" s="186"/>
      <c r="E381" s="190"/>
      <c r="F381" s="138"/>
      <c r="G381" s="68"/>
      <c r="H381" s="67"/>
      <c r="I381" s="67"/>
      <c r="J381" s="138"/>
      <c r="K381" s="264"/>
      <c r="L381" s="136"/>
      <c r="M381" s="145" t="str">
        <f t="shared" si="36"/>
        <v/>
      </c>
      <c r="N381" s="145" t="str">
        <f t="shared" si="37"/>
        <v/>
      </c>
      <c r="O381" s="131" t="str">
        <f t="shared" si="38"/>
        <v/>
      </c>
      <c r="P381" s="150" t="b">
        <f t="shared" si="39"/>
        <v>0</v>
      </c>
      <c r="Q381" s="151" t="str">
        <f t="shared" si="40"/>
        <v>FALSCH</v>
      </c>
      <c r="R381" s="151" t="str">
        <f t="shared" si="41"/>
        <v>FALSCH</v>
      </c>
      <c r="S381" s="151" t="str">
        <f t="shared" si="42"/>
        <v>FALSCH</v>
      </c>
      <c r="T381" s="202" t="b">
        <f>IF(K381&lt;&gt;"",IF(VLOOKUP(K381,Wbw_List,3)="e",IF(AND(#REF!="Ja",#REF!="Ja"),"both",IF(#REF!="Ja","figures",IF(#REF!="Ja","free"))),VLOOKUP(VLOOKUP(K381,Wbw_List,3),Disziplinen,3)))</f>
        <v>0</v>
      </c>
      <c r="U381" s="207"/>
      <c r="V381" s="239"/>
      <c r="W381" s="205"/>
      <c r="X381" s="205"/>
      <c r="Y381" s="227"/>
    </row>
    <row r="382" spans="1:25" s="64" customFormat="1" ht="16.5" x14ac:dyDescent="0.3">
      <c r="A382" s="148">
        <v>374</v>
      </c>
      <c r="B382" s="65"/>
      <c r="C382" s="66"/>
      <c r="D382" s="186"/>
      <c r="E382" s="190"/>
      <c r="F382" s="138"/>
      <c r="G382" s="68"/>
      <c r="H382" s="67"/>
      <c r="I382" s="67"/>
      <c r="J382" s="138"/>
      <c r="K382" s="264"/>
      <c r="L382" s="136"/>
      <c r="M382" s="145" t="str">
        <f t="shared" si="36"/>
        <v/>
      </c>
      <c r="N382" s="145" t="str">
        <f t="shared" si="37"/>
        <v/>
      </c>
      <c r="O382" s="131" t="str">
        <f t="shared" si="38"/>
        <v/>
      </c>
      <c r="P382" s="150" t="b">
        <f t="shared" si="39"/>
        <v>0</v>
      </c>
      <c r="Q382" s="151" t="str">
        <f t="shared" si="40"/>
        <v>FALSCH</v>
      </c>
      <c r="R382" s="151" t="str">
        <f t="shared" si="41"/>
        <v>FALSCH</v>
      </c>
      <c r="S382" s="151" t="str">
        <f t="shared" si="42"/>
        <v>FALSCH</v>
      </c>
      <c r="T382" s="202" t="b">
        <f>IF(K382&lt;&gt;"",IF(VLOOKUP(K382,Wbw_List,3)="e",IF(AND(#REF!="Ja",#REF!="Ja"),"both",IF(#REF!="Ja","figures",IF(#REF!="Ja","free"))),VLOOKUP(VLOOKUP(K382,Wbw_List,3),Disziplinen,3)))</f>
        <v>0</v>
      </c>
      <c r="U382" s="207"/>
      <c r="V382" s="239"/>
      <c r="W382" s="205"/>
      <c r="X382" s="205"/>
      <c r="Y382" s="227"/>
    </row>
    <row r="383" spans="1:25" s="64" customFormat="1" ht="16.5" x14ac:dyDescent="0.3">
      <c r="A383" s="148">
        <v>375</v>
      </c>
      <c r="B383" s="65"/>
      <c r="C383" s="66"/>
      <c r="D383" s="186"/>
      <c r="E383" s="190"/>
      <c r="F383" s="138"/>
      <c r="G383" s="68"/>
      <c r="H383" s="67"/>
      <c r="I383" s="67"/>
      <c r="J383" s="138"/>
      <c r="K383" s="264"/>
      <c r="L383" s="136"/>
      <c r="M383" s="145" t="str">
        <f t="shared" si="36"/>
        <v/>
      </c>
      <c r="N383" s="145" t="str">
        <f t="shared" si="37"/>
        <v/>
      </c>
      <c r="O383" s="131" t="str">
        <f t="shared" si="38"/>
        <v/>
      </c>
      <c r="P383" s="150" t="b">
        <f t="shared" si="39"/>
        <v>0</v>
      </c>
      <c r="Q383" s="151" t="str">
        <f t="shared" si="40"/>
        <v>FALSCH</v>
      </c>
      <c r="R383" s="151" t="str">
        <f t="shared" si="41"/>
        <v>FALSCH</v>
      </c>
      <c r="S383" s="151" t="str">
        <f t="shared" si="42"/>
        <v>FALSCH</v>
      </c>
      <c r="T383" s="202" t="b">
        <f>IF(K383&lt;&gt;"",IF(VLOOKUP(K383,Wbw_List,3)="e",IF(AND(#REF!="Ja",#REF!="Ja"),"both",IF(#REF!="Ja","figures",IF(#REF!="Ja","free"))),VLOOKUP(VLOOKUP(K383,Wbw_List,3),Disziplinen,3)))</f>
        <v>0</v>
      </c>
      <c r="U383" s="207"/>
      <c r="V383" s="239"/>
      <c r="W383" s="205"/>
      <c r="X383" s="205"/>
      <c r="Y383" s="227"/>
    </row>
    <row r="384" spans="1:25" s="64" customFormat="1" ht="16.5" x14ac:dyDescent="0.3">
      <c r="A384" s="148">
        <v>376</v>
      </c>
      <c r="B384" s="65"/>
      <c r="C384" s="66"/>
      <c r="D384" s="186"/>
      <c r="E384" s="190"/>
      <c r="F384" s="138"/>
      <c r="G384" s="68"/>
      <c r="H384" s="67"/>
      <c r="I384" s="67"/>
      <c r="J384" s="138"/>
      <c r="K384" s="264"/>
      <c r="L384" s="136"/>
      <c r="M384" s="145" t="str">
        <f t="shared" si="36"/>
        <v/>
      </c>
      <c r="N384" s="145" t="str">
        <f t="shared" si="37"/>
        <v/>
      </c>
      <c r="O384" s="131" t="str">
        <f t="shared" si="38"/>
        <v/>
      </c>
      <c r="P384" s="150" t="b">
        <f t="shared" si="39"/>
        <v>0</v>
      </c>
      <c r="Q384" s="151" t="str">
        <f t="shared" si="40"/>
        <v>FALSCH</v>
      </c>
      <c r="R384" s="151" t="str">
        <f t="shared" si="41"/>
        <v>FALSCH</v>
      </c>
      <c r="S384" s="151" t="str">
        <f t="shared" si="42"/>
        <v>FALSCH</v>
      </c>
      <c r="T384" s="202" t="b">
        <f>IF(K384&lt;&gt;"",IF(VLOOKUP(K384,Wbw_List,3)="e",IF(AND(#REF!="Ja",#REF!="Ja"),"both",IF(#REF!="Ja","figures",IF(#REF!="Ja","free"))),VLOOKUP(VLOOKUP(K384,Wbw_List,3),Disziplinen,3)))</f>
        <v>0</v>
      </c>
      <c r="U384" s="207"/>
      <c r="V384" s="239"/>
      <c r="W384" s="205"/>
      <c r="X384" s="205"/>
      <c r="Y384" s="227"/>
    </row>
    <row r="385" spans="1:25" s="64" customFormat="1" ht="16.5" x14ac:dyDescent="0.3">
      <c r="A385" s="148">
        <v>377</v>
      </c>
      <c r="B385" s="65"/>
      <c r="C385" s="66"/>
      <c r="D385" s="186"/>
      <c r="E385" s="190"/>
      <c r="F385" s="138"/>
      <c r="G385" s="68"/>
      <c r="H385" s="67"/>
      <c r="I385" s="67"/>
      <c r="J385" s="138"/>
      <c r="K385" s="264"/>
      <c r="L385" s="136"/>
      <c r="M385" s="145" t="str">
        <f t="shared" si="36"/>
        <v/>
      </c>
      <c r="N385" s="145" t="str">
        <f t="shared" si="37"/>
        <v/>
      </c>
      <c r="O385" s="131" t="str">
        <f t="shared" si="38"/>
        <v/>
      </c>
      <c r="P385" s="150" t="b">
        <f t="shared" si="39"/>
        <v>0</v>
      </c>
      <c r="Q385" s="151" t="str">
        <f t="shared" si="40"/>
        <v>FALSCH</v>
      </c>
      <c r="R385" s="151" t="str">
        <f t="shared" si="41"/>
        <v>FALSCH</v>
      </c>
      <c r="S385" s="151" t="str">
        <f t="shared" si="42"/>
        <v>FALSCH</v>
      </c>
      <c r="T385" s="202" t="b">
        <f>IF(K385&lt;&gt;"",IF(VLOOKUP(K385,Wbw_List,3)="e",IF(AND(#REF!="Ja",#REF!="Ja"),"both",IF(#REF!="Ja","figures",IF(#REF!="Ja","free"))),VLOOKUP(VLOOKUP(K385,Wbw_List,3),Disziplinen,3)))</f>
        <v>0</v>
      </c>
      <c r="U385" s="207"/>
      <c r="V385" s="239"/>
      <c r="W385" s="205"/>
      <c r="X385" s="205"/>
      <c r="Y385" s="227"/>
    </row>
    <row r="386" spans="1:25" s="64" customFormat="1" ht="16.5" x14ac:dyDescent="0.3">
      <c r="A386" s="148">
        <v>378</v>
      </c>
      <c r="B386" s="65"/>
      <c r="C386" s="66"/>
      <c r="D386" s="186"/>
      <c r="E386" s="190"/>
      <c r="F386" s="138"/>
      <c r="G386" s="68"/>
      <c r="H386" s="67"/>
      <c r="I386" s="67"/>
      <c r="J386" s="138"/>
      <c r="K386" s="264"/>
      <c r="L386" s="136"/>
      <c r="M386" s="145" t="str">
        <f t="shared" si="36"/>
        <v/>
      </c>
      <c r="N386" s="145" t="str">
        <f t="shared" si="37"/>
        <v/>
      </c>
      <c r="O386" s="131" t="str">
        <f t="shared" si="38"/>
        <v/>
      </c>
      <c r="P386" s="150" t="b">
        <f t="shared" si="39"/>
        <v>0</v>
      </c>
      <c r="Q386" s="151" t="str">
        <f t="shared" si="40"/>
        <v>FALSCH</v>
      </c>
      <c r="R386" s="151" t="str">
        <f t="shared" si="41"/>
        <v>FALSCH</v>
      </c>
      <c r="S386" s="151" t="str">
        <f t="shared" si="42"/>
        <v>FALSCH</v>
      </c>
      <c r="T386" s="202" t="b">
        <f>IF(K386&lt;&gt;"",IF(VLOOKUP(K386,Wbw_List,3)="e",IF(AND(#REF!="Ja",#REF!="Ja"),"both",IF(#REF!="Ja","figures",IF(#REF!="Ja","free"))),VLOOKUP(VLOOKUP(K386,Wbw_List,3),Disziplinen,3)))</f>
        <v>0</v>
      </c>
      <c r="U386" s="207"/>
      <c r="V386" s="239"/>
      <c r="W386" s="205"/>
      <c r="X386" s="205"/>
      <c r="Y386" s="227"/>
    </row>
    <row r="387" spans="1:25" s="64" customFormat="1" ht="16.5" x14ac:dyDescent="0.3">
      <c r="A387" s="148">
        <v>379</v>
      </c>
      <c r="B387" s="65"/>
      <c r="C387" s="66"/>
      <c r="D387" s="186"/>
      <c r="E387" s="190"/>
      <c r="F387" s="138"/>
      <c r="G387" s="68"/>
      <c r="H387" s="67"/>
      <c r="I387" s="67"/>
      <c r="J387" s="138"/>
      <c r="K387" s="264"/>
      <c r="L387" s="136"/>
      <c r="M387" s="145" t="str">
        <f t="shared" si="36"/>
        <v/>
      </c>
      <c r="N387" s="145" t="str">
        <f t="shared" si="37"/>
        <v/>
      </c>
      <c r="O387" s="131" t="str">
        <f t="shared" si="38"/>
        <v/>
      </c>
      <c r="P387" s="150" t="b">
        <f t="shared" si="39"/>
        <v>0</v>
      </c>
      <c r="Q387" s="151" t="str">
        <f t="shared" si="40"/>
        <v>FALSCH</v>
      </c>
      <c r="R387" s="151" t="str">
        <f t="shared" si="41"/>
        <v>FALSCH</v>
      </c>
      <c r="S387" s="151" t="str">
        <f t="shared" si="42"/>
        <v>FALSCH</v>
      </c>
      <c r="T387" s="202" t="b">
        <f>IF(K387&lt;&gt;"",IF(VLOOKUP(K387,Wbw_List,3)="e",IF(AND(#REF!="Ja",#REF!="Ja"),"both",IF(#REF!="Ja","figures",IF(#REF!="Ja","free"))),VLOOKUP(VLOOKUP(K387,Wbw_List,3),Disziplinen,3)))</f>
        <v>0</v>
      </c>
      <c r="U387" s="207"/>
      <c r="V387" s="239"/>
      <c r="W387" s="205"/>
      <c r="X387" s="205"/>
      <c r="Y387" s="227"/>
    </row>
    <row r="388" spans="1:25" s="64" customFormat="1" ht="16.5" x14ac:dyDescent="0.3">
      <c r="A388" s="148">
        <v>380</v>
      </c>
      <c r="B388" s="65"/>
      <c r="C388" s="66"/>
      <c r="D388" s="186"/>
      <c r="E388" s="190"/>
      <c r="F388" s="138"/>
      <c r="G388" s="68"/>
      <c r="H388" s="67"/>
      <c r="I388" s="67"/>
      <c r="J388" s="138"/>
      <c r="K388" s="264"/>
      <c r="L388" s="136"/>
      <c r="M388" s="145" t="str">
        <f t="shared" si="36"/>
        <v/>
      </c>
      <c r="N388" s="145" t="str">
        <f t="shared" si="37"/>
        <v/>
      </c>
      <c r="O388" s="131" t="str">
        <f t="shared" si="38"/>
        <v/>
      </c>
      <c r="P388" s="150" t="b">
        <f t="shared" si="39"/>
        <v>0</v>
      </c>
      <c r="Q388" s="151" t="str">
        <f t="shared" si="40"/>
        <v>FALSCH</v>
      </c>
      <c r="R388" s="151" t="str">
        <f t="shared" si="41"/>
        <v>FALSCH</v>
      </c>
      <c r="S388" s="151" t="str">
        <f t="shared" si="42"/>
        <v>FALSCH</v>
      </c>
      <c r="T388" s="202" t="b">
        <f>IF(K388&lt;&gt;"",IF(VLOOKUP(K388,Wbw_List,3)="e",IF(AND(#REF!="Ja",#REF!="Ja"),"both",IF(#REF!="Ja","figures",IF(#REF!="Ja","free"))),VLOOKUP(VLOOKUP(K388,Wbw_List,3),Disziplinen,3)))</f>
        <v>0</v>
      </c>
      <c r="U388" s="207"/>
      <c r="V388" s="239"/>
      <c r="W388" s="205"/>
      <c r="X388" s="205"/>
      <c r="Y388" s="227"/>
    </row>
    <row r="389" spans="1:25" s="64" customFormat="1" ht="16.5" x14ac:dyDescent="0.3">
      <c r="A389" s="148">
        <v>381</v>
      </c>
      <c r="B389" s="65"/>
      <c r="C389" s="66"/>
      <c r="D389" s="186"/>
      <c r="E389" s="190"/>
      <c r="F389" s="138"/>
      <c r="G389" s="68"/>
      <c r="H389" s="67"/>
      <c r="I389" s="67"/>
      <c r="J389" s="138"/>
      <c r="K389" s="264"/>
      <c r="L389" s="136"/>
      <c r="M389" s="145" t="str">
        <f t="shared" si="36"/>
        <v/>
      </c>
      <c r="N389" s="145" t="str">
        <f t="shared" si="37"/>
        <v/>
      </c>
      <c r="O389" s="131" t="str">
        <f t="shared" si="38"/>
        <v/>
      </c>
      <c r="P389" s="150" t="b">
        <f t="shared" si="39"/>
        <v>0</v>
      </c>
      <c r="Q389" s="151" t="str">
        <f t="shared" si="40"/>
        <v>FALSCH</v>
      </c>
      <c r="R389" s="151" t="str">
        <f t="shared" si="41"/>
        <v>FALSCH</v>
      </c>
      <c r="S389" s="151" t="str">
        <f t="shared" si="42"/>
        <v>FALSCH</v>
      </c>
      <c r="T389" s="202" t="b">
        <f>IF(K389&lt;&gt;"",IF(VLOOKUP(K389,Wbw_List,3)="e",IF(AND(#REF!="Ja",#REF!="Ja"),"both",IF(#REF!="Ja","figures",IF(#REF!="Ja","free"))),VLOOKUP(VLOOKUP(K389,Wbw_List,3),Disziplinen,3)))</f>
        <v>0</v>
      </c>
      <c r="U389" s="207"/>
      <c r="V389" s="239"/>
      <c r="W389" s="205"/>
      <c r="X389" s="205"/>
      <c r="Y389" s="227"/>
    </row>
    <row r="390" spans="1:25" s="64" customFormat="1" ht="16.5" x14ac:dyDescent="0.3">
      <c r="A390" s="148">
        <v>382</v>
      </c>
      <c r="B390" s="65"/>
      <c r="C390" s="66"/>
      <c r="D390" s="186"/>
      <c r="E390" s="190"/>
      <c r="F390" s="138"/>
      <c r="G390" s="68"/>
      <c r="H390" s="67"/>
      <c r="I390" s="67"/>
      <c r="J390" s="138"/>
      <c r="K390" s="264"/>
      <c r="L390" s="136"/>
      <c r="M390" s="145" t="str">
        <f t="shared" si="36"/>
        <v/>
      </c>
      <c r="N390" s="145" t="str">
        <f t="shared" si="37"/>
        <v/>
      </c>
      <c r="O390" s="131" t="str">
        <f t="shared" si="38"/>
        <v/>
      </c>
      <c r="P390" s="150" t="b">
        <f t="shared" si="39"/>
        <v>0</v>
      </c>
      <c r="Q390" s="151" t="str">
        <f t="shared" si="40"/>
        <v>FALSCH</v>
      </c>
      <c r="R390" s="151" t="str">
        <f t="shared" si="41"/>
        <v>FALSCH</v>
      </c>
      <c r="S390" s="151" t="str">
        <f t="shared" si="42"/>
        <v>FALSCH</v>
      </c>
      <c r="T390" s="202" t="b">
        <f>IF(K390&lt;&gt;"",IF(VLOOKUP(K390,Wbw_List,3)="e",IF(AND(#REF!="Ja",#REF!="Ja"),"both",IF(#REF!="Ja","figures",IF(#REF!="Ja","free"))),VLOOKUP(VLOOKUP(K390,Wbw_List,3),Disziplinen,3)))</f>
        <v>0</v>
      </c>
      <c r="U390" s="207"/>
      <c r="V390" s="239"/>
      <c r="W390" s="205"/>
      <c r="X390" s="205"/>
      <c r="Y390" s="227"/>
    </row>
    <row r="391" spans="1:25" s="64" customFormat="1" ht="17.25" thickBot="1" x14ac:dyDescent="0.35">
      <c r="A391" s="149">
        <v>383</v>
      </c>
      <c r="B391" s="69"/>
      <c r="C391" s="70"/>
      <c r="D391" s="187"/>
      <c r="E391" s="191"/>
      <c r="F391" s="139"/>
      <c r="G391" s="299"/>
      <c r="H391" s="86"/>
      <c r="I391" s="86"/>
      <c r="J391" s="300"/>
      <c r="K391" s="71"/>
      <c r="L391" s="137"/>
      <c r="M391" s="146" t="str">
        <f t="shared" si="36"/>
        <v/>
      </c>
      <c r="N391" s="146" t="str">
        <f t="shared" si="37"/>
        <v/>
      </c>
      <c r="O391" s="132" t="str">
        <f t="shared" si="38"/>
        <v/>
      </c>
      <c r="P391" s="152" t="b">
        <f t="shared" si="39"/>
        <v>0</v>
      </c>
      <c r="Q391" s="153" t="str">
        <f t="shared" si="40"/>
        <v>FALSCH</v>
      </c>
      <c r="R391" s="153" t="str">
        <f t="shared" si="41"/>
        <v>FALSCH</v>
      </c>
      <c r="S391" s="153" t="str">
        <f t="shared" si="42"/>
        <v>FALSCH</v>
      </c>
      <c r="T391" s="203" t="b">
        <f>IF(K391&lt;&gt;"",IF(VLOOKUP(K391,Wbw_List,3)="e",IF(AND(#REF!="Ja",#REF!="Ja"),"both",IF(#REF!="Ja","figures",IF(#REF!="Ja","free"))),VLOOKUP(VLOOKUP(K391,Wbw_List,3),Disziplinen,3)))</f>
        <v>0</v>
      </c>
      <c r="U391" s="209"/>
      <c r="V391" s="240"/>
      <c r="W391" s="210"/>
      <c r="X391" s="210"/>
      <c r="Y391" s="228"/>
    </row>
  </sheetData>
  <autoFilter ref="B2:K391" xr:uid="{00000000-0009-0000-0000-000000000000}"/>
  <sortState xmlns:xlrd2="http://schemas.microsoft.com/office/spreadsheetml/2017/richdata2" ref="B9:L195">
    <sortCondition ref="K9:K195"/>
    <sortCondition ref="F9:F195"/>
    <sortCondition ref="B9:B195"/>
    <sortCondition ref="C9:C195"/>
  </sortState>
  <mergeCells count="10">
    <mergeCell ref="U1:Y1"/>
    <mergeCell ref="P5:T8"/>
    <mergeCell ref="P1:T1"/>
    <mergeCell ref="M1:O1"/>
    <mergeCell ref="P3:T4"/>
    <mergeCell ref="A1:A2"/>
    <mergeCell ref="L1:L2"/>
    <mergeCell ref="G1:J1"/>
    <mergeCell ref="E1:F1"/>
    <mergeCell ref="B1:D1"/>
  </mergeCells>
  <phoneticPr fontId="57" type="noConversion"/>
  <dataValidations xWindow="652" yWindow="523" count="14">
    <dataValidation allowBlank="1" showInputMessage="1" showErrorMessage="1" promptTitle="AUTOMATISCH: Verband" prompt="Keine Eingabe erforderlich. Füllt sich ggf. autromatisch. " sqref="N9:N391" xr:uid="{A40506B1-D532-43A3-BFC0-0AE63C63400E}"/>
    <dataValidation type="list" allowBlank="1" showInputMessage="1" showErrorMessage="1" errorTitle="Wettbewerbsnamen" error="Der eingegebene Name existiert nicht! Im Zweifel Feld freilassen und nur Wettbewerbsnummer eingeben!" promptTitle="AUTOMATISCH: Wettbewerbsname" prompt="Eigentlich erscheint hier automatisch der Wettbewerbsname. Es ist KEINE EINGABE erforderlich" sqref="O9:O391" xr:uid="{2C41453E-E5D1-434B-910E-EE155AF69F18}">
      <formula1>Wettbewerbsnamen</formula1>
    </dataValidation>
    <dataValidation allowBlank="1" showInputMessage="1" showErrorMessage="1" promptTitle="Muster" prompt="Grüne Bereiche im Muster = weiße Felder im Eingabebereich -&gt; bitte bei Bedarf BEARBEITEN._x000a__x000a_Graue Felder im Eingabebereich -&gt; NICHT zu bearbeiten. " sqref="O3:O8" xr:uid="{47153D81-89CC-4DBA-8BF2-B6A013E3C400}"/>
    <dataValidation allowBlank="1" showInputMessage="1" showErrorMessage="1" promptTitle="Muster" prompt="Grüne Bereiche im Muster = weiße Felder im Eingabebereich -&gt; bitte bei Bedarf BEARBEITEN._x000a__x000a_Rote Bereiche im Muster = graue Felder im Eingabebereich -&gt; NICHT zu bearbeiten. " sqref="N3:N8 B3:L8" xr:uid="{DA6342E6-E52A-4C1F-9B0D-FEDE993F7B91}"/>
    <dataValidation type="list" allowBlank="1" showInputMessage="1" showErrorMessage="1" promptTitle="Pflichttest" prompt="Hier bitte höchsten bestandenen Pflichttest auswählen." sqref="G9:G391" xr:uid="{0C58DA30-A142-45E9-BD35-8F4021F2F263}">
      <formula1>Test_Pflicht</formula1>
    </dataValidation>
    <dataValidation type="list" allowBlank="1" showInputMessage="1" showErrorMessage="1" promptTitle="Tanztests" prompt="Hier bitte höchsten bestandenen Tanztest auswählen." sqref="J9:J391" xr:uid="{93B67180-B843-492E-9927-CE29622A0D02}">
      <formula1>Test_Dance</formula1>
    </dataValidation>
    <dataValidation type="list" allowBlank="1" showInputMessage="1" showErrorMessage="1" promptTitle="Verband auswählen" prompt="Verbandsnamen (Abkürzung)  AUSWÄHLEN _x000a__x000a_Auf den Pfeil klicken und was aus dem Drop-Down-Menü auswählen oder gleich den Verband mit der entsprechenden Abkürzung aus dem Drop-Down-Menü eingeben! " sqref="F9:F391" xr:uid="{DA2E7055-14E8-4B0D-A175-96A7E3C885E3}">
      <formula1>Verband_Short</formula1>
    </dataValidation>
    <dataValidation allowBlank="1" showInputMessage="1" showErrorMessage="1" promptTitle="Verein - Abkürzung wenn möglich" prompt="Bitte hier Vereinsnamen eingeben._x000a__x000a_BITTE ABKÜRZUNGEN DES GUSSMANN-PROGRAMMS VERWENDEN (sofern möglich; siehe Lasche/Tab &quot;Gussmann_ListOfClubs&quot;; Sonst normalen Langnamen eingeben)" sqref="E9:E391" xr:uid="{49F91D2D-7586-4485-BFC1-6400B6FA398E}"/>
    <dataValidation allowBlank="1" showInputMessage="1" showErrorMessage="1" promptTitle="Geburtsdatum" prompt="Bitte hier Geburtsdatum eingeben _x000a__x000a_(gültige Formate: TT.MM.JJ oder TT-MM-JJ oder TT-MM-JJJJ etc.)" sqref="D9:D24 D26:D29 D31:D391" xr:uid="{FB9FF8F1-3976-4EEC-8797-3C0D57E821C9}"/>
    <dataValidation allowBlank="1" showInputMessage="1" showErrorMessage="1" promptTitle="Nachname" prompt="Bitte hier Nachname(n) des Teilnehmers eingeben" sqref="B23:B24 B9:B21 B26:B29 B32:B391" xr:uid="{45FE5E0E-266B-45A8-A07C-CC58A0E98BDC}"/>
    <dataValidation allowBlank="1" showInputMessage="1" showErrorMessage="1" promptTitle="Vorname" prompt="Bitte hier Vorname(n) des Teilnehmers eingeben" sqref="C9:C24 C26:C29 C31:C391" xr:uid="{F2EE0B0F-5113-4266-8627-FA7072F8DFA6}"/>
    <dataValidation type="list" allowBlank="1" showInputMessage="1" showErrorMessage="1" promptTitle="Kürtest" prompt="Hier bitte höchsten bestandenen Kürteest auswählen." sqref="H9:H391" xr:uid="{11228A25-6359-49C9-95E2-43DA428AA44A}">
      <formula1>Test_Kür</formula1>
    </dataValidation>
    <dataValidation type="list" allowBlank="1" showInputMessage="1" showErrorMessage="1" promptTitle="Kürtest" prompt="Hier bitte höchsten bestandenen Kürteest auswählen." sqref="I9:I391" xr:uid="{DFD03001-1E02-40F4-9773-53C253BE2CD8}">
      <formula1>Test_Basis</formula1>
    </dataValidation>
    <dataValidation type="list" allowBlank="1" showInputMessage="1" showErrorMessage="1" promptTitle="Nummer des Wettbewerbs" prompt="Hier bitte den Code des Wettbewerbs gem. Ausschreibung eingeben! (Es werden nur die Codes gem. Ausschreibung akzeptiert und die müssen im Tab &quot;Listen&quot; hinterlegt worden sein)" sqref="K10:K391 K9" xr:uid="{C6AB6623-B28E-43E0-89F8-766FD25612AE}">
      <formula1>Wettbewerbsnummern</formula1>
    </dataValidation>
  </dataValidations>
  <pageMargins left="0.19685039370078741" right="0.19685039370078741" top="0.19685039370078741" bottom="0.19685039370078741" header="0.51181102362204722" footer="0.51181102362204722"/>
  <pageSetup paperSize="9" scale="64" fitToHeight="3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1:L392"/>
  <sheetViews>
    <sheetView zoomScaleNormal="100" workbookViewId="0">
      <pane ySplit="2" topLeftCell="A3" activePane="bottomLeft" state="frozenSplit"/>
      <selection pane="bottomLeft" activeCell="J2" sqref="J1:M1048576"/>
    </sheetView>
  </sheetViews>
  <sheetFormatPr baseColWidth="10" defaultColWidth="11.42578125" defaultRowHeight="12.75" x14ac:dyDescent="0.2"/>
  <cols>
    <col min="1" max="1" width="4.28515625" style="1" customWidth="1"/>
    <col min="2" max="2" width="20.28515625" customWidth="1"/>
    <col min="3" max="3" width="19.140625" customWidth="1"/>
    <col min="4" max="4" width="21.85546875" style="2" customWidth="1"/>
    <col min="5" max="5" width="8.7109375" style="2" bestFit="1" customWidth="1"/>
    <col min="6" max="6" width="28.28515625" style="2" customWidth="1"/>
    <col min="7" max="8" width="13.7109375" style="1" customWidth="1"/>
    <col min="9" max="9" width="39.42578125" customWidth="1"/>
    <col min="10" max="12" width="27.42578125" hidden="1" customWidth="1"/>
    <col min="13" max="13" width="0" hidden="1" customWidth="1"/>
  </cols>
  <sheetData>
    <row r="1" spans="1:12" ht="26.45" customHeight="1" x14ac:dyDescent="0.2">
      <c r="A1" s="301" t="s">
        <v>0</v>
      </c>
      <c r="B1" s="329" t="s">
        <v>59</v>
      </c>
      <c r="C1" s="330"/>
      <c r="D1" s="329" t="s">
        <v>58</v>
      </c>
      <c r="E1" s="330"/>
      <c r="F1" s="331"/>
      <c r="G1" s="329" t="s">
        <v>525</v>
      </c>
      <c r="H1" s="330"/>
      <c r="I1" s="301" t="s">
        <v>3</v>
      </c>
      <c r="J1" s="312"/>
      <c r="K1" s="312"/>
      <c r="L1" s="313"/>
    </row>
    <row r="2" spans="1:12" ht="46.5" thickBot="1" x14ac:dyDescent="0.25">
      <c r="A2" s="302"/>
      <c r="B2" s="6" t="s">
        <v>1</v>
      </c>
      <c r="C2" s="123" t="s">
        <v>2</v>
      </c>
      <c r="D2" s="7" t="s">
        <v>524</v>
      </c>
      <c r="E2" s="124" t="s">
        <v>54</v>
      </c>
      <c r="F2" s="168" t="s">
        <v>521</v>
      </c>
      <c r="G2" s="173" t="s">
        <v>522</v>
      </c>
      <c r="H2" s="174" t="s">
        <v>523</v>
      </c>
      <c r="I2" s="302"/>
      <c r="J2" s="213" t="s">
        <v>531</v>
      </c>
      <c r="K2" s="213" t="s">
        <v>527</v>
      </c>
      <c r="L2" s="214" t="s">
        <v>528</v>
      </c>
    </row>
    <row r="3" spans="1:12" x14ac:dyDescent="0.2">
      <c r="A3" s="327" t="s">
        <v>52</v>
      </c>
      <c r="B3" s="243" t="s">
        <v>60</v>
      </c>
      <c r="C3" s="4" t="s">
        <v>5</v>
      </c>
      <c r="D3" s="245" t="s">
        <v>29</v>
      </c>
      <c r="E3" s="247" t="s">
        <v>15</v>
      </c>
      <c r="F3" s="169" t="s">
        <v>519</v>
      </c>
      <c r="G3" s="179" t="s">
        <v>6</v>
      </c>
      <c r="H3" s="180" t="s">
        <v>6</v>
      </c>
      <c r="I3" s="5" t="s">
        <v>63</v>
      </c>
      <c r="J3" s="235"/>
      <c r="K3" s="219"/>
      <c r="L3" s="220"/>
    </row>
    <row r="4" spans="1:12" ht="13.5" thickBot="1" x14ac:dyDescent="0.25">
      <c r="A4" s="328"/>
      <c r="B4" s="244" t="s">
        <v>62</v>
      </c>
      <c r="C4" s="9" t="s">
        <v>61</v>
      </c>
      <c r="D4" s="246" t="s">
        <v>30</v>
      </c>
      <c r="E4" s="248" t="s">
        <v>17</v>
      </c>
      <c r="F4" s="170" t="s">
        <v>520</v>
      </c>
      <c r="G4" s="181" t="s">
        <v>6</v>
      </c>
      <c r="H4" s="182" t="s">
        <v>6</v>
      </c>
      <c r="I4" s="3" t="s">
        <v>64</v>
      </c>
      <c r="J4" s="234"/>
      <c r="K4" s="224"/>
      <c r="L4" s="225"/>
    </row>
    <row r="5" spans="1:12" ht="16.5" x14ac:dyDescent="0.3">
      <c r="A5" s="72">
        <v>1</v>
      </c>
      <c r="B5" s="73"/>
      <c r="C5" s="81"/>
      <c r="D5" s="84"/>
      <c r="E5" s="63"/>
      <c r="F5" s="231"/>
      <c r="G5" s="175"/>
      <c r="H5" s="176"/>
      <c r="I5" s="74"/>
      <c r="J5" s="251"/>
      <c r="K5" s="212"/>
      <c r="L5" s="230"/>
    </row>
    <row r="6" spans="1:12" ht="16.5" x14ac:dyDescent="0.3">
      <c r="A6" s="75">
        <v>2</v>
      </c>
      <c r="B6" s="76"/>
      <c r="C6" s="82"/>
      <c r="D6" s="84"/>
      <c r="E6" s="63"/>
      <c r="F6" s="231"/>
      <c r="G6" s="175"/>
      <c r="H6" s="176"/>
      <c r="I6" s="77"/>
      <c r="J6" s="232"/>
      <c r="K6" s="204"/>
      <c r="L6" s="233"/>
    </row>
    <row r="7" spans="1:12" ht="16.5" x14ac:dyDescent="0.3">
      <c r="A7" s="75">
        <v>3</v>
      </c>
      <c r="B7" s="76"/>
      <c r="C7" s="82"/>
      <c r="D7" s="84"/>
      <c r="E7" s="63"/>
      <c r="F7" s="231"/>
      <c r="G7" s="175"/>
      <c r="H7" s="176"/>
      <c r="I7" s="77"/>
      <c r="J7" s="204"/>
      <c r="K7" s="204"/>
      <c r="L7" s="233"/>
    </row>
    <row r="8" spans="1:12" ht="16.5" x14ac:dyDescent="0.3">
      <c r="A8" s="75">
        <v>4</v>
      </c>
      <c r="B8" s="76"/>
      <c r="C8" s="82"/>
      <c r="D8" s="84"/>
      <c r="E8" s="63"/>
      <c r="F8" s="231"/>
      <c r="G8" s="175"/>
      <c r="H8" s="176"/>
      <c r="I8" s="77"/>
      <c r="J8" s="204"/>
      <c r="K8" s="204"/>
      <c r="L8" s="233"/>
    </row>
    <row r="9" spans="1:12" ht="16.5" x14ac:dyDescent="0.3">
      <c r="A9" s="75">
        <v>5</v>
      </c>
      <c r="B9" s="76"/>
      <c r="C9" s="82"/>
      <c r="D9" s="84"/>
      <c r="E9" s="63"/>
      <c r="F9" s="231"/>
      <c r="G9" s="175"/>
      <c r="H9" s="176"/>
      <c r="I9" s="77"/>
      <c r="J9" s="204"/>
      <c r="K9" s="204"/>
      <c r="L9" s="233"/>
    </row>
    <row r="10" spans="1:12" ht="16.5" x14ac:dyDescent="0.3">
      <c r="A10" s="75">
        <v>6</v>
      </c>
      <c r="B10" s="76"/>
      <c r="C10" s="82"/>
      <c r="D10" s="84"/>
      <c r="E10" s="63"/>
      <c r="F10" s="171"/>
      <c r="G10" s="175"/>
      <c r="H10" s="176"/>
      <c r="I10" s="77"/>
      <c r="J10" s="215"/>
      <c r="K10" s="216"/>
      <c r="L10" s="217"/>
    </row>
    <row r="11" spans="1:12" ht="16.5" x14ac:dyDescent="0.3">
      <c r="A11" s="75">
        <v>7</v>
      </c>
      <c r="B11" s="76"/>
      <c r="C11" s="82"/>
      <c r="D11" s="84"/>
      <c r="E11" s="63"/>
      <c r="F11" s="171"/>
      <c r="G11" s="175"/>
      <c r="H11" s="176"/>
      <c r="I11" s="77"/>
      <c r="J11" s="205"/>
      <c r="K11" s="205"/>
      <c r="L11" s="208"/>
    </row>
    <row r="12" spans="1:12" ht="16.5" x14ac:dyDescent="0.3">
      <c r="A12" s="75">
        <v>8</v>
      </c>
      <c r="B12" s="76"/>
      <c r="C12" s="82"/>
      <c r="D12" s="84"/>
      <c r="E12" s="63"/>
      <c r="F12" s="171"/>
      <c r="G12" s="175"/>
      <c r="H12" s="176"/>
      <c r="I12" s="77"/>
      <c r="J12" s="205"/>
      <c r="K12" s="205"/>
      <c r="L12" s="208"/>
    </row>
    <row r="13" spans="1:12" ht="16.5" x14ac:dyDescent="0.3">
      <c r="A13" s="75">
        <v>9</v>
      </c>
      <c r="B13" s="76"/>
      <c r="C13" s="82"/>
      <c r="D13" s="84"/>
      <c r="E13" s="63"/>
      <c r="F13" s="171"/>
      <c r="G13" s="175"/>
      <c r="H13" s="176"/>
      <c r="I13" s="77"/>
      <c r="J13" s="205"/>
      <c r="K13" s="205"/>
      <c r="L13" s="208"/>
    </row>
    <row r="14" spans="1:12" ht="16.5" x14ac:dyDescent="0.3">
      <c r="A14" s="75">
        <v>10</v>
      </c>
      <c r="B14" s="76"/>
      <c r="C14" s="82"/>
      <c r="D14" s="84"/>
      <c r="E14" s="63"/>
      <c r="F14" s="171"/>
      <c r="G14" s="175"/>
      <c r="H14" s="176"/>
      <c r="I14" s="77"/>
      <c r="J14" s="205"/>
      <c r="K14" s="205"/>
      <c r="L14" s="208"/>
    </row>
    <row r="15" spans="1:12" ht="16.5" x14ac:dyDescent="0.3">
      <c r="A15" s="75">
        <v>11</v>
      </c>
      <c r="B15" s="76"/>
      <c r="C15" s="82"/>
      <c r="D15" s="84"/>
      <c r="E15" s="63"/>
      <c r="F15" s="171"/>
      <c r="G15" s="175"/>
      <c r="H15" s="176"/>
      <c r="I15" s="77"/>
      <c r="J15" s="205"/>
      <c r="K15" s="205"/>
      <c r="L15" s="208"/>
    </row>
    <row r="16" spans="1:12" ht="16.5" x14ac:dyDescent="0.3">
      <c r="A16" s="75">
        <v>12</v>
      </c>
      <c r="B16" s="76"/>
      <c r="C16" s="82"/>
      <c r="D16" s="84"/>
      <c r="E16" s="63"/>
      <c r="F16" s="171"/>
      <c r="G16" s="175"/>
      <c r="H16" s="176"/>
      <c r="I16" s="77"/>
      <c r="J16" s="205"/>
      <c r="K16" s="205"/>
      <c r="L16" s="208"/>
    </row>
    <row r="17" spans="1:12" ht="16.5" x14ac:dyDescent="0.3">
      <c r="A17" s="75">
        <v>13</v>
      </c>
      <c r="B17" s="76"/>
      <c r="C17" s="82"/>
      <c r="D17" s="84"/>
      <c r="E17" s="63"/>
      <c r="F17" s="171"/>
      <c r="G17" s="175"/>
      <c r="H17" s="176"/>
      <c r="I17" s="77"/>
      <c r="J17" s="205"/>
      <c r="K17" s="205"/>
      <c r="L17" s="208"/>
    </row>
    <row r="18" spans="1:12" ht="16.5" x14ac:dyDescent="0.3">
      <c r="A18" s="75">
        <v>14</v>
      </c>
      <c r="B18" s="76"/>
      <c r="C18" s="82"/>
      <c r="D18" s="84"/>
      <c r="E18" s="63"/>
      <c r="F18" s="171"/>
      <c r="G18" s="175"/>
      <c r="H18" s="176"/>
      <c r="I18" s="77"/>
      <c r="J18" s="205"/>
      <c r="K18" s="205"/>
      <c r="L18" s="208"/>
    </row>
    <row r="19" spans="1:12" ht="16.5" x14ac:dyDescent="0.3">
      <c r="A19" s="75">
        <v>15</v>
      </c>
      <c r="B19" s="76"/>
      <c r="C19" s="82"/>
      <c r="D19" s="84"/>
      <c r="E19" s="63"/>
      <c r="F19" s="171"/>
      <c r="G19" s="175"/>
      <c r="H19" s="176"/>
      <c r="I19" s="77"/>
      <c r="J19" s="205"/>
      <c r="K19" s="205"/>
      <c r="L19" s="208"/>
    </row>
    <row r="20" spans="1:12" ht="16.5" x14ac:dyDescent="0.3">
      <c r="A20" s="75">
        <v>16</v>
      </c>
      <c r="B20" s="76"/>
      <c r="C20" s="82"/>
      <c r="D20" s="84"/>
      <c r="E20" s="63"/>
      <c r="F20" s="171"/>
      <c r="G20" s="175"/>
      <c r="H20" s="176"/>
      <c r="I20" s="77"/>
      <c r="J20" s="205"/>
      <c r="K20" s="205"/>
      <c r="L20" s="208"/>
    </row>
    <row r="21" spans="1:12" ht="16.5" x14ac:dyDescent="0.3">
      <c r="A21" s="75">
        <v>17</v>
      </c>
      <c r="B21" s="76"/>
      <c r="C21" s="82"/>
      <c r="D21" s="84"/>
      <c r="E21" s="63"/>
      <c r="F21" s="171"/>
      <c r="G21" s="175"/>
      <c r="H21" s="176"/>
      <c r="I21" s="77"/>
      <c r="J21" s="205"/>
      <c r="K21" s="205"/>
      <c r="L21" s="208"/>
    </row>
    <row r="22" spans="1:12" ht="16.5" x14ac:dyDescent="0.3">
      <c r="A22" s="75">
        <v>18</v>
      </c>
      <c r="B22" s="76"/>
      <c r="C22" s="82"/>
      <c r="D22" s="84"/>
      <c r="E22" s="63"/>
      <c r="F22" s="171"/>
      <c r="G22" s="175"/>
      <c r="H22" s="176"/>
      <c r="I22" s="77"/>
      <c r="J22" s="205"/>
      <c r="K22" s="205"/>
      <c r="L22" s="208"/>
    </row>
    <row r="23" spans="1:12" ht="16.5" x14ac:dyDescent="0.3">
      <c r="A23" s="75">
        <v>19</v>
      </c>
      <c r="B23" s="76"/>
      <c r="C23" s="82"/>
      <c r="D23" s="84"/>
      <c r="E23" s="63"/>
      <c r="F23" s="171"/>
      <c r="G23" s="175"/>
      <c r="H23" s="176"/>
      <c r="I23" s="77"/>
      <c r="J23" s="205"/>
      <c r="K23" s="205"/>
      <c r="L23" s="208"/>
    </row>
    <row r="24" spans="1:12" ht="16.5" x14ac:dyDescent="0.3">
      <c r="A24" s="75">
        <v>20</v>
      </c>
      <c r="B24" s="76"/>
      <c r="C24" s="82"/>
      <c r="D24" s="84"/>
      <c r="E24" s="63"/>
      <c r="F24" s="171"/>
      <c r="G24" s="175"/>
      <c r="H24" s="176"/>
      <c r="I24" s="77"/>
      <c r="J24" s="205"/>
      <c r="K24" s="205"/>
      <c r="L24" s="208"/>
    </row>
    <row r="25" spans="1:12" ht="16.5" x14ac:dyDescent="0.3">
      <c r="A25" s="75">
        <v>21</v>
      </c>
      <c r="B25" s="76"/>
      <c r="C25" s="82"/>
      <c r="D25" s="84"/>
      <c r="E25" s="63"/>
      <c r="F25" s="171"/>
      <c r="G25" s="175"/>
      <c r="H25" s="176"/>
      <c r="I25" s="77"/>
      <c r="J25" s="205"/>
      <c r="K25" s="205"/>
      <c r="L25" s="208"/>
    </row>
    <row r="26" spans="1:12" ht="16.5" x14ac:dyDescent="0.3">
      <c r="A26" s="75">
        <v>22</v>
      </c>
      <c r="B26" s="76"/>
      <c r="C26" s="82"/>
      <c r="D26" s="84"/>
      <c r="E26" s="63"/>
      <c r="F26" s="171"/>
      <c r="G26" s="175"/>
      <c r="H26" s="176"/>
      <c r="I26" s="77"/>
      <c r="J26" s="205"/>
      <c r="K26" s="205"/>
      <c r="L26" s="208"/>
    </row>
    <row r="27" spans="1:12" ht="16.5" x14ac:dyDescent="0.3">
      <c r="A27" s="75">
        <v>23</v>
      </c>
      <c r="B27" s="76"/>
      <c r="C27" s="82"/>
      <c r="D27" s="84"/>
      <c r="E27" s="63"/>
      <c r="F27" s="171"/>
      <c r="G27" s="175"/>
      <c r="H27" s="176"/>
      <c r="I27" s="77"/>
      <c r="J27" s="205"/>
      <c r="K27" s="205"/>
      <c r="L27" s="208"/>
    </row>
    <row r="28" spans="1:12" ht="16.5" x14ac:dyDescent="0.3">
      <c r="A28" s="75">
        <v>24</v>
      </c>
      <c r="B28" s="76"/>
      <c r="C28" s="82"/>
      <c r="D28" s="84"/>
      <c r="E28" s="63"/>
      <c r="F28" s="171"/>
      <c r="G28" s="175"/>
      <c r="H28" s="176"/>
      <c r="I28" s="77"/>
      <c r="J28" s="205"/>
      <c r="K28" s="205"/>
      <c r="L28" s="208"/>
    </row>
    <row r="29" spans="1:12" ht="16.5" x14ac:dyDescent="0.3">
      <c r="A29" s="75">
        <v>25</v>
      </c>
      <c r="B29" s="76"/>
      <c r="C29" s="82"/>
      <c r="D29" s="84"/>
      <c r="E29" s="63"/>
      <c r="F29" s="171"/>
      <c r="G29" s="175"/>
      <c r="H29" s="176"/>
      <c r="I29" s="77"/>
      <c r="J29" s="205"/>
      <c r="K29" s="205"/>
      <c r="L29" s="208"/>
    </row>
    <row r="30" spans="1:12" ht="16.5" x14ac:dyDescent="0.3">
      <c r="A30" s="75">
        <v>26</v>
      </c>
      <c r="B30" s="76"/>
      <c r="C30" s="82"/>
      <c r="D30" s="84"/>
      <c r="E30" s="63"/>
      <c r="F30" s="171"/>
      <c r="G30" s="175"/>
      <c r="H30" s="176"/>
      <c r="I30" s="77"/>
      <c r="J30" s="205"/>
      <c r="K30" s="205"/>
      <c r="L30" s="208"/>
    </row>
    <row r="31" spans="1:12" ht="16.5" x14ac:dyDescent="0.3">
      <c r="A31" s="75">
        <v>27</v>
      </c>
      <c r="B31" s="76"/>
      <c r="C31" s="82"/>
      <c r="D31" s="84"/>
      <c r="E31" s="63"/>
      <c r="F31" s="171"/>
      <c r="G31" s="175"/>
      <c r="H31" s="176"/>
      <c r="I31" s="77"/>
      <c r="J31" s="205"/>
      <c r="K31" s="205"/>
      <c r="L31" s="208"/>
    </row>
    <row r="32" spans="1:12" ht="16.5" x14ac:dyDescent="0.3">
      <c r="A32" s="75">
        <v>28</v>
      </c>
      <c r="B32" s="76"/>
      <c r="C32" s="82"/>
      <c r="D32" s="84"/>
      <c r="E32" s="63"/>
      <c r="F32" s="171"/>
      <c r="G32" s="175"/>
      <c r="H32" s="176"/>
      <c r="I32" s="77"/>
      <c r="J32" s="205"/>
      <c r="K32" s="205"/>
      <c r="L32" s="208"/>
    </row>
    <row r="33" spans="1:12" ht="16.5" x14ac:dyDescent="0.3">
      <c r="A33" s="75">
        <v>29</v>
      </c>
      <c r="B33" s="76"/>
      <c r="C33" s="82"/>
      <c r="D33" s="84"/>
      <c r="E33" s="63"/>
      <c r="F33" s="171"/>
      <c r="G33" s="175"/>
      <c r="H33" s="176"/>
      <c r="I33" s="77"/>
      <c r="J33" s="205"/>
      <c r="K33" s="205"/>
      <c r="L33" s="208"/>
    </row>
    <row r="34" spans="1:12" ht="16.5" x14ac:dyDescent="0.3">
      <c r="A34" s="75">
        <v>30</v>
      </c>
      <c r="B34" s="76"/>
      <c r="C34" s="82"/>
      <c r="D34" s="84"/>
      <c r="E34" s="63"/>
      <c r="F34" s="171"/>
      <c r="G34" s="175"/>
      <c r="H34" s="176"/>
      <c r="I34" s="77"/>
      <c r="J34" s="205"/>
      <c r="K34" s="205"/>
      <c r="L34" s="208"/>
    </row>
    <row r="35" spans="1:12" ht="16.5" x14ac:dyDescent="0.3">
      <c r="A35" s="75">
        <v>31</v>
      </c>
      <c r="B35" s="76"/>
      <c r="C35" s="82"/>
      <c r="D35" s="84"/>
      <c r="E35" s="63"/>
      <c r="F35" s="171"/>
      <c r="G35" s="175"/>
      <c r="H35" s="176"/>
      <c r="I35" s="77"/>
      <c r="J35" s="205"/>
      <c r="K35" s="205"/>
      <c r="L35" s="208"/>
    </row>
    <row r="36" spans="1:12" ht="16.5" x14ac:dyDescent="0.3">
      <c r="A36" s="75">
        <v>32</v>
      </c>
      <c r="B36" s="76"/>
      <c r="C36" s="82"/>
      <c r="D36" s="84"/>
      <c r="E36" s="63"/>
      <c r="F36" s="171"/>
      <c r="G36" s="175"/>
      <c r="H36" s="176"/>
      <c r="I36" s="77"/>
      <c r="J36" s="205"/>
      <c r="K36" s="205"/>
      <c r="L36" s="208"/>
    </row>
    <row r="37" spans="1:12" ht="16.5" x14ac:dyDescent="0.3">
      <c r="A37" s="75">
        <v>33</v>
      </c>
      <c r="B37" s="76"/>
      <c r="C37" s="82"/>
      <c r="D37" s="84"/>
      <c r="E37" s="63"/>
      <c r="F37" s="171"/>
      <c r="G37" s="175"/>
      <c r="H37" s="176"/>
      <c r="I37" s="77"/>
      <c r="J37" s="205"/>
      <c r="K37" s="205"/>
      <c r="L37" s="208"/>
    </row>
    <row r="38" spans="1:12" ht="16.5" x14ac:dyDescent="0.3">
      <c r="A38" s="75">
        <v>34</v>
      </c>
      <c r="B38" s="76"/>
      <c r="C38" s="82"/>
      <c r="D38" s="84"/>
      <c r="E38" s="63"/>
      <c r="F38" s="171"/>
      <c r="G38" s="175"/>
      <c r="H38" s="176"/>
      <c r="I38" s="77"/>
      <c r="J38" s="205"/>
      <c r="K38" s="205"/>
      <c r="L38" s="208"/>
    </row>
    <row r="39" spans="1:12" ht="16.5" x14ac:dyDescent="0.3">
      <c r="A39" s="75">
        <v>35</v>
      </c>
      <c r="B39" s="76"/>
      <c r="C39" s="82"/>
      <c r="D39" s="84"/>
      <c r="E39" s="63"/>
      <c r="F39" s="171"/>
      <c r="G39" s="175"/>
      <c r="H39" s="176"/>
      <c r="I39" s="77"/>
      <c r="J39" s="205"/>
      <c r="K39" s="205"/>
      <c r="L39" s="208"/>
    </row>
    <row r="40" spans="1:12" ht="16.5" x14ac:dyDescent="0.3">
      <c r="A40" s="75">
        <v>36</v>
      </c>
      <c r="B40" s="76"/>
      <c r="C40" s="82"/>
      <c r="D40" s="84"/>
      <c r="E40" s="63"/>
      <c r="F40" s="171"/>
      <c r="G40" s="175"/>
      <c r="H40" s="176"/>
      <c r="I40" s="77"/>
      <c r="J40" s="205"/>
      <c r="K40" s="205"/>
      <c r="L40" s="208"/>
    </row>
    <row r="41" spans="1:12" ht="16.5" x14ac:dyDescent="0.3">
      <c r="A41" s="75">
        <v>37</v>
      </c>
      <c r="B41" s="76"/>
      <c r="C41" s="82"/>
      <c r="D41" s="84"/>
      <c r="E41" s="63"/>
      <c r="F41" s="171"/>
      <c r="G41" s="175"/>
      <c r="H41" s="176"/>
      <c r="I41" s="77"/>
      <c r="J41" s="205"/>
      <c r="K41" s="205"/>
      <c r="L41" s="208"/>
    </row>
    <row r="42" spans="1:12" ht="16.5" x14ac:dyDescent="0.3">
      <c r="A42" s="75">
        <v>38</v>
      </c>
      <c r="B42" s="76"/>
      <c r="C42" s="82"/>
      <c r="D42" s="84"/>
      <c r="E42" s="63"/>
      <c r="F42" s="171"/>
      <c r="G42" s="175"/>
      <c r="H42" s="176"/>
      <c r="I42" s="77"/>
      <c r="J42" s="205"/>
      <c r="K42" s="205"/>
      <c r="L42" s="208"/>
    </row>
    <row r="43" spans="1:12" ht="16.5" x14ac:dyDescent="0.3">
      <c r="A43" s="75">
        <v>39</v>
      </c>
      <c r="B43" s="76"/>
      <c r="C43" s="82"/>
      <c r="D43" s="84"/>
      <c r="E43" s="63"/>
      <c r="F43" s="171"/>
      <c r="G43" s="175"/>
      <c r="H43" s="176"/>
      <c r="I43" s="77"/>
      <c r="J43" s="205"/>
      <c r="K43" s="205"/>
      <c r="L43" s="208"/>
    </row>
    <row r="44" spans="1:12" ht="16.5" x14ac:dyDescent="0.3">
      <c r="A44" s="75">
        <v>40</v>
      </c>
      <c r="B44" s="76"/>
      <c r="C44" s="82"/>
      <c r="D44" s="84"/>
      <c r="E44" s="63"/>
      <c r="F44" s="171"/>
      <c r="G44" s="175"/>
      <c r="H44" s="176"/>
      <c r="I44" s="77"/>
      <c r="J44" s="205"/>
      <c r="K44" s="205"/>
      <c r="L44" s="208"/>
    </row>
    <row r="45" spans="1:12" ht="16.5" x14ac:dyDescent="0.3">
      <c r="A45" s="75">
        <v>41</v>
      </c>
      <c r="B45" s="76"/>
      <c r="C45" s="82"/>
      <c r="D45" s="84"/>
      <c r="E45" s="63"/>
      <c r="F45" s="171"/>
      <c r="G45" s="175"/>
      <c r="H45" s="176"/>
      <c r="I45" s="77"/>
      <c r="J45" s="205"/>
      <c r="K45" s="205"/>
      <c r="L45" s="208"/>
    </row>
    <row r="46" spans="1:12" ht="16.5" x14ac:dyDescent="0.3">
      <c r="A46" s="75">
        <v>42</v>
      </c>
      <c r="B46" s="76"/>
      <c r="C46" s="82"/>
      <c r="D46" s="84"/>
      <c r="E46" s="63"/>
      <c r="F46" s="171"/>
      <c r="G46" s="175"/>
      <c r="H46" s="176"/>
      <c r="I46" s="77"/>
      <c r="J46" s="205"/>
      <c r="K46" s="205"/>
      <c r="L46" s="208"/>
    </row>
    <row r="47" spans="1:12" ht="16.5" x14ac:dyDescent="0.3">
      <c r="A47" s="75">
        <v>43</v>
      </c>
      <c r="B47" s="76"/>
      <c r="C47" s="82"/>
      <c r="D47" s="84"/>
      <c r="E47" s="63"/>
      <c r="F47" s="171"/>
      <c r="G47" s="175"/>
      <c r="H47" s="176"/>
      <c r="I47" s="77"/>
      <c r="J47" s="205"/>
      <c r="K47" s="205"/>
      <c r="L47" s="208"/>
    </row>
    <row r="48" spans="1:12" ht="16.5" x14ac:dyDescent="0.3">
      <c r="A48" s="75">
        <v>44</v>
      </c>
      <c r="B48" s="76"/>
      <c r="C48" s="82"/>
      <c r="D48" s="84"/>
      <c r="E48" s="63"/>
      <c r="F48" s="171"/>
      <c r="G48" s="175"/>
      <c r="H48" s="176"/>
      <c r="I48" s="77"/>
      <c r="J48" s="205"/>
      <c r="K48" s="205"/>
      <c r="L48" s="208"/>
    </row>
    <row r="49" spans="1:12" ht="16.5" x14ac:dyDescent="0.3">
      <c r="A49" s="75">
        <v>45</v>
      </c>
      <c r="B49" s="76"/>
      <c r="C49" s="82"/>
      <c r="D49" s="84"/>
      <c r="E49" s="63"/>
      <c r="F49" s="171"/>
      <c r="G49" s="175"/>
      <c r="H49" s="176"/>
      <c r="I49" s="77"/>
      <c r="J49" s="205"/>
      <c r="K49" s="205"/>
      <c r="L49" s="208"/>
    </row>
    <row r="50" spans="1:12" ht="16.5" x14ac:dyDescent="0.3">
      <c r="A50" s="75">
        <v>46</v>
      </c>
      <c r="B50" s="76"/>
      <c r="C50" s="82"/>
      <c r="D50" s="84"/>
      <c r="E50" s="63"/>
      <c r="F50" s="171"/>
      <c r="G50" s="175"/>
      <c r="H50" s="176"/>
      <c r="I50" s="77"/>
      <c r="J50" s="205"/>
      <c r="K50" s="205"/>
      <c r="L50" s="208"/>
    </row>
    <row r="51" spans="1:12" ht="16.5" x14ac:dyDescent="0.3">
      <c r="A51" s="75">
        <v>47</v>
      </c>
      <c r="B51" s="76"/>
      <c r="C51" s="82"/>
      <c r="D51" s="84"/>
      <c r="E51" s="63"/>
      <c r="F51" s="171"/>
      <c r="G51" s="175"/>
      <c r="H51" s="176"/>
      <c r="I51" s="77"/>
      <c r="J51" s="205"/>
      <c r="K51" s="205"/>
      <c r="L51" s="208"/>
    </row>
    <row r="52" spans="1:12" ht="16.5" x14ac:dyDescent="0.3">
      <c r="A52" s="75">
        <v>48</v>
      </c>
      <c r="B52" s="76"/>
      <c r="C52" s="82"/>
      <c r="D52" s="84"/>
      <c r="E52" s="63"/>
      <c r="F52" s="171"/>
      <c r="G52" s="175"/>
      <c r="H52" s="176"/>
      <c r="I52" s="77"/>
      <c r="J52" s="205"/>
      <c r="K52" s="205"/>
      <c r="L52" s="208"/>
    </row>
    <row r="53" spans="1:12" ht="16.5" x14ac:dyDescent="0.3">
      <c r="A53" s="75">
        <v>49</v>
      </c>
      <c r="B53" s="76"/>
      <c r="C53" s="82"/>
      <c r="D53" s="84"/>
      <c r="E53" s="63"/>
      <c r="F53" s="171"/>
      <c r="G53" s="175"/>
      <c r="H53" s="176"/>
      <c r="I53" s="77"/>
      <c r="J53" s="205"/>
      <c r="K53" s="205"/>
      <c r="L53" s="208"/>
    </row>
    <row r="54" spans="1:12" ht="16.5" x14ac:dyDescent="0.3">
      <c r="A54" s="75">
        <v>50</v>
      </c>
      <c r="B54" s="76"/>
      <c r="C54" s="82"/>
      <c r="D54" s="84"/>
      <c r="E54" s="63"/>
      <c r="F54" s="171"/>
      <c r="G54" s="175"/>
      <c r="H54" s="176"/>
      <c r="I54" s="77"/>
      <c r="J54" s="205"/>
      <c r="K54" s="205"/>
      <c r="L54" s="208"/>
    </row>
    <row r="55" spans="1:12" ht="16.5" x14ac:dyDescent="0.3">
      <c r="A55" s="75">
        <v>51</v>
      </c>
      <c r="B55" s="76"/>
      <c r="C55" s="82"/>
      <c r="D55" s="84"/>
      <c r="E55" s="63"/>
      <c r="F55" s="171"/>
      <c r="G55" s="175"/>
      <c r="H55" s="176"/>
      <c r="I55" s="77"/>
      <c r="J55" s="205"/>
      <c r="K55" s="205"/>
      <c r="L55" s="208"/>
    </row>
    <row r="56" spans="1:12" ht="16.5" x14ac:dyDescent="0.3">
      <c r="A56" s="75">
        <v>52</v>
      </c>
      <c r="B56" s="76"/>
      <c r="C56" s="82"/>
      <c r="D56" s="84"/>
      <c r="E56" s="63"/>
      <c r="F56" s="171"/>
      <c r="G56" s="175"/>
      <c r="H56" s="176"/>
      <c r="I56" s="77"/>
      <c r="J56" s="205"/>
      <c r="K56" s="205"/>
      <c r="L56" s="208"/>
    </row>
    <row r="57" spans="1:12" ht="16.5" x14ac:dyDescent="0.3">
      <c r="A57" s="75">
        <v>53</v>
      </c>
      <c r="B57" s="76"/>
      <c r="C57" s="82"/>
      <c r="D57" s="84"/>
      <c r="E57" s="63"/>
      <c r="F57" s="171"/>
      <c r="G57" s="175"/>
      <c r="H57" s="176"/>
      <c r="I57" s="77"/>
      <c r="J57" s="205"/>
      <c r="K57" s="205"/>
      <c r="L57" s="208"/>
    </row>
    <row r="58" spans="1:12" ht="16.5" x14ac:dyDescent="0.3">
      <c r="A58" s="75">
        <v>54</v>
      </c>
      <c r="B58" s="76"/>
      <c r="C58" s="82"/>
      <c r="D58" s="84"/>
      <c r="E58" s="63"/>
      <c r="F58" s="171"/>
      <c r="G58" s="175"/>
      <c r="H58" s="176"/>
      <c r="I58" s="77"/>
      <c r="J58" s="205"/>
      <c r="K58" s="205"/>
      <c r="L58" s="208"/>
    </row>
    <row r="59" spans="1:12" ht="16.5" x14ac:dyDescent="0.3">
      <c r="A59" s="75">
        <v>55</v>
      </c>
      <c r="B59" s="76"/>
      <c r="C59" s="82"/>
      <c r="D59" s="84"/>
      <c r="E59" s="63"/>
      <c r="F59" s="171"/>
      <c r="G59" s="175"/>
      <c r="H59" s="176"/>
      <c r="I59" s="77"/>
      <c r="J59" s="205"/>
      <c r="K59" s="205"/>
      <c r="L59" s="208"/>
    </row>
    <row r="60" spans="1:12" ht="16.5" x14ac:dyDescent="0.3">
      <c r="A60" s="75">
        <v>56</v>
      </c>
      <c r="B60" s="76"/>
      <c r="C60" s="82"/>
      <c r="D60" s="84"/>
      <c r="E60" s="63"/>
      <c r="F60" s="171"/>
      <c r="G60" s="175"/>
      <c r="H60" s="176"/>
      <c r="I60" s="77"/>
      <c r="J60" s="205"/>
      <c r="K60" s="205"/>
      <c r="L60" s="208"/>
    </row>
    <row r="61" spans="1:12" ht="16.5" x14ac:dyDescent="0.3">
      <c r="A61" s="75">
        <v>57</v>
      </c>
      <c r="B61" s="76"/>
      <c r="C61" s="82"/>
      <c r="D61" s="84"/>
      <c r="E61" s="63"/>
      <c r="F61" s="171"/>
      <c r="G61" s="175"/>
      <c r="H61" s="176"/>
      <c r="I61" s="77"/>
      <c r="J61" s="205"/>
      <c r="K61" s="205"/>
      <c r="L61" s="208"/>
    </row>
    <row r="62" spans="1:12" ht="16.5" x14ac:dyDescent="0.3">
      <c r="A62" s="75">
        <v>58</v>
      </c>
      <c r="B62" s="76"/>
      <c r="C62" s="82"/>
      <c r="D62" s="84"/>
      <c r="E62" s="63"/>
      <c r="F62" s="171"/>
      <c r="G62" s="175"/>
      <c r="H62" s="176"/>
      <c r="I62" s="77"/>
      <c r="J62" s="205"/>
      <c r="K62" s="205"/>
      <c r="L62" s="208"/>
    </row>
    <row r="63" spans="1:12" ht="16.5" x14ac:dyDescent="0.3">
      <c r="A63" s="75">
        <v>59</v>
      </c>
      <c r="B63" s="76"/>
      <c r="C63" s="82"/>
      <c r="D63" s="84"/>
      <c r="E63" s="63"/>
      <c r="F63" s="171"/>
      <c r="G63" s="175"/>
      <c r="H63" s="176"/>
      <c r="I63" s="77"/>
      <c r="J63" s="205"/>
      <c r="K63" s="205"/>
      <c r="L63" s="208"/>
    </row>
    <row r="64" spans="1:12" ht="16.5" x14ac:dyDescent="0.3">
      <c r="A64" s="75">
        <v>60</v>
      </c>
      <c r="B64" s="76"/>
      <c r="C64" s="82"/>
      <c r="D64" s="84"/>
      <c r="E64" s="63"/>
      <c r="F64" s="171"/>
      <c r="G64" s="175"/>
      <c r="H64" s="176"/>
      <c r="I64" s="77"/>
      <c r="J64" s="205"/>
      <c r="K64" s="205"/>
      <c r="L64" s="208"/>
    </row>
    <row r="65" spans="1:12" ht="16.5" x14ac:dyDescent="0.3">
      <c r="A65" s="75">
        <v>61</v>
      </c>
      <c r="B65" s="76"/>
      <c r="C65" s="82"/>
      <c r="D65" s="84"/>
      <c r="E65" s="63"/>
      <c r="F65" s="171"/>
      <c r="G65" s="175"/>
      <c r="H65" s="176"/>
      <c r="I65" s="77"/>
      <c r="J65" s="205"/>
      <c r="K65" s="205"/>
      <c r="L65" s="208"/>
    </row>
    <row r="66" spans="1:12" ht="16.5" x14ac:dyDescent="0.3">
      <c r="A66" s="75">
        <v>62</v>
      </c>
      <c r="B66" s="76"/>
      <c r="C66" s="82"/>
      <c r="D66" s="84"/>
      <c r="E66" s="63"/>
      <c r="F66" s="171"/>
      <c r="G66" s="175"/>
      <c r="H66" s="176"/>
      <c r="I66" s="77"/>
      <c r="J66" s="205"/>
      <c r="K66" s="205"/>
      <c r="L66" s="208"/>
    </row>
    <row r="67" spans="1:12" ht="16.5" x14ac:dyDescent="0.3">
      <c r="A67" s="75">
        <v>63</v>
      </c>
      <c r="B67" s="76"/>
      <c r="C67" s="82"/>
      <c r="D67" s="84"/>
      <c r="E67" s="63"/>
      <c r="F67" s="171"/>
      <c r="G67" s="175"/>
      <c r="H67" s="176"/>
      <c r="I67" s="77"/>
      <c r="J67" s="205"/>
      <c r="K67" s="205"/>
      <c r="L67" s="208"/>
    </row>
    <row r="68" spans="1:12" ht="16.5" x14ac:dyDescent="0.3">
      <c r="A68" s="75">
        <v>64</v>
      </c>
      <c r="B68" s="76"/>
      <c r="C68" s="82"/>
      <c r="D68" s="84"/>
      <c r="E68" s="63"/>
      <c r="F68" s="171"/>
      <c r="G68" s="175"/>
      <c r="H68" s="176"/>
      <c r="I68" s="77"/>
      <c r="J68" s="205"/>
      <c r="K68" s="205"/>
      <c r="L68" s="208"/>
    </row>
    <row r="69" spans="1:12" ht="16.5" x14ac:dyDescent="0.3">
      <c r="A69" s="75">
        <v>65</v>
      </c>
      <c r="B69" s="76"/>
      <c r="C69" s="82"/>
      <c r="D69" s="84"/>
      <c r="E69" s="63"/>
      <c r="F69" s="171"/>
      <c r="G69" s="175"/>
      <c r="H69" s="176"/>
      <c r="I69" s="77"/>
      <c r="J69" s="205"/>
      <c r="K69" s="205"/>
      <c r="L69" s="208"/>
    </row>
    <row r="70" spans="1:12" ht="16.5" x14ac:dyDescent="0.3">
      <c r="A70" s="75">
        <v>66</v>
      </c>
      <c r="B70" s="76"/>
      <c r="C70" s="82"/>
      <c r="D70" s="84"/>
      <c r="E70" s="63"/>
      <c r="F70" s="171"/>
      <c r="G70" s="175"/>
      <c r="H70" s="176"/>
      <c r="I70" s="77"/>
      <c r="J70" s="205"/>
      <c r="K70" s="205"/>
      <c r="L70" s="208"/>
    </row>
    <row r="71" spans="1:12" ht="16.5" x14ac:dyDescent="0.3">
      <c r="A71" s="75">
        <v>67</v>
      </c>
      <c r="B71" s="76"/>
      <c r="C71" s="82"/>
      <c r="D71" s="84"/>
      <c r="E71" s="63"/>
      <c r="F71" s="171"/>
      <c r="G71" s="175"/>
      <c r="H71" s="176"/>
      <c r="I71" s="77"/>
      <c r="J71" s="205"/>
      <c r="K71" s="205"/>
      <c r="L71" s="208"/>
    </row>
    <row r="72" spans="1:12" ht="16.5" x14ac:dyDescent="0.3">
      <c r="A72" s="75">
        <v>68</v>
      </c>
      <c r="B72" s="76"/>
      <c r="C72" s="82"/>
      <c r="D72" s="84"/>
      <c r="E72" s="63"/>
      <c r="F72" s="171"/>
      <c r="G72" s="175"/>
      <c r="H72" s="176"/>
      <c r="I72" s="77"/>
      <c r="J72" s="205"/>
      <c r="K72" s="205"/>
      <c r="L72" s="208"/>
    </row>
    <row r="73" spans="1:12" ht="16.5" x14ac:dyDescent="0.3">
      <c r="A73" s="75">
        <v>69</v>
      </c>
      <c r="B73" s="76"/>
      <c r="C73" s="82"/>
      <c r="D73" s="84"/>
      <c r="E73" s="63"/>
      <c r="F73" s="171"/>
      <c r="G73" s="175"/>
      <c r="H73" s="176"/>
      <c r="I73" s="77"/>
      <c r="J73" s="205"/>
      <c r="K73" s="205"/>
      <c r="L73" s="208"/>
    </row>
    <row r="74" spans="1:12" ht="16.5" x14ac:dyDescent="0.3">
      <c r="A74" s="75">
        <v>70</v>
      </c>
      <c r="B74" s="76"/>
      <c r="C74" s="82"/>
      <c r="D74" s="84"/>
      <c r="E74" s="63"/>
      <c r="F74" s="171"/>
      <c r="G74" s="175"/>
      <c r="H74" s="176"/>
      <c r="I74" s="77"/>
      <c r="J74" s="205"/>
      <c r="K74" s="205"/>
      <c r="L74" s="208"/>
    </row>
    <row r="75" spans="1:12" ht="16.5" x14ac:dyDescent="0.3">
      <c r="A75" s="75">
        <v>71</v>
      </c>
      <c r="B75" s="76"/>
      <c r="C75" s="82"/>
      <c r="D75" s="84"/>
      <c r="E75" s="63"/>
      <c r="F75" s="171"/>
      <c r="G75" s="175"/>
      <c r="H75" s="176"/>
      <c r="I75" s="77"/>
      <c r="J75" s="205"/>
      <c r="K75" s="205"/>
      <c r="L75" s="208"/>
    </row>
    <row r="76" spans="1:12" ht="16.5" x14ac:dyDescent="0.3">
      <c r="A76" s="75">
        <v>72</v>
      </c>
      <c r="B76" s="76"/>
      <c r="C76" s="82"/>
      <c r="D76" s="84"/>
      <c r="E76" s="63"/>
      <c r="F76" s="171"/>
      <c r="G76" s="175"/>
      <c r="H76" s="176"/>
      <c r="I76" s="77"/>
      <c r="J76" s="205"/>
      <c r="K76" s="205"/>
      <c r="L76" s="208"/>
    </row>
    <row r="77" spans="1:12" ht="16.5" x14ac:dyDescent="0.3">
      <c r="A77" s="75">
        <v>73</v>
      </c>
      <c r="B77" s="76"/>
      <c r="C77" s="82"/>
      <c r="D77" s="84"/>
      <c r="E77" s="63"/>
      <c r="F77" s="171"/>
      <c r="G77" s="175"/>
      <c r="H77" s="176"/>
      <c r="I77" s="77"/>
      <c r="J77" s="205"/>
      <c r="K77" s="205"/>
      <c r="L77" s="208"/>
    </row>
    <row r="78" spans="1:12" ht="16.5" x14ac:dyDescent="0.3">
      <c r="A78" s="75">
        <v>74</v>
      </c>
      <c r="B78" s="76"/>
      <c r="C78" s="82"/>
      <c r="D78" s="84"/>
      <c r="E78" s="63"/>
      <c r="F78" s="171"/>
      <c r="G78" s="175"/>
      <c r="H78" s="176"/>
      <c r="I78" s="77"/>
      <c r="J78" s="205"/>
      <c r="K78" s="205"/>
      <c r="L78" s="208"/>
    </row>
    <row r="79" spans="1:12" ht="16.5" x14ac:dyDescent="0.3">
      <c r="A79" s="75">
        <v>75</v>
      </c>
      <c r="B79" s="76"/>
      <c r="C79" s="82"/>
      <c r="D79" s="84"/>
      <c r="E79" s="63"/>
      <c r="F79" s="171"/>
      <c r="G79" s="175"/>
      <c r="H79" s="176"/>
      <c r="I79" s="77"/>
      <c r="J79" s="205"/>
      <c r="K79" s="205"/>
      <c r="L79" s="208"/>
    </row>
    <row r="80" spans="1:12" ht="16.5" x14ac:dyDescent="0.3">
      <c r="A80" s="75">
        <v>76</v>
      </c>
      <c r="B80" s="76"/>
      <c r="C80" s="82"/>
      <c r="D80" s="84"/>
      <c r="E80" s="63"/>
      <c r="F80" s="171"/>
      <c r="G80" s="175"/>
      <c r="H80" s="176"/>
      <c r="I80" s="77"/>
      <c r="J80" s="205"/>
      <c r="K80" s="205"/>
      <c r="L80" s="208"/>
    </row>
    <row r="81" spans="1:12" ht="16.5" x14ac:dyDescent="0.3">
      <c r="A81" s="75">
        <v>77</v>
      </c>
      <c r="B81" s="76"/>
      <c r="C81" s="82"/>
      <c r="D81" s="84"/>
      <c r="E81" s="63"/>
      <c r="F81" s="171"/>
      <c r="G81" s="175"/>
      <c r="H81" s="176"/>
      <c r="I81" s="77"/>
      <c r="J81" s="205"/>
      <c r="K81" s="205"/>
      <c r="L81" s="208"/>
    </row>
    <row r="82" spans="1:12" ht="16.5" x14ac:dyDescent="0.3">
      <c r="A82" s="75">
        <v>78</v>
      </c>
      <c r="B82" s="76"/>
      <c r="C82" s="82"/>
      <c r="D82" s="84"/>
      <c r="E82" s="63"/>
      <c r="F82" s="171"/>
      <c r="G82" s="175"/>
      <c r="H82" s="176"/>
      <c r="I82" s="77"/>
      <c r="J82" s="205"/>
      <c r="K82" s="205"/>
      <c r="L82" s="208"/>
    </row>
    <row r="83" spans="1:12" ht="16.5" x14ac:dyDescent="0.3">
      <c r="A83" s="75">
        <v>79</v>
      </c>
      <c r="B83" s="76"/>
      <c r="C83" s="82"/>
      <c r="D83" s="84"/>
      <c r="E83" s="63"/>
      <c r="F83" s="171"/>
      <c r="G83" s="175"/>
      <c r="H83" s="176"/>
      <c r="I83" s="77"/>
      <c r="J83" s="205"/>
      <c r="K83" s="205"/>
      <c r="L83" s="208"/>
    </row>
    <row r="84" spans="1:12" ht="16.5" x14ac:dyDescent="0.3">
      <c r="A84" s="75">
        <v>80</v>
      </c>
      <c r="B84" s="76"/>
      <c r="C84" s="82"/>
      <c r="D84" s="84"/>
      <c r="E84" s="63"/>
      <c r="F84" s="171"/>
      <c r="G84" s="175"/>
      <c r="H84" s="176"/>
      <c r="I84" s="77"/>
      <c r="J84" s="205"/>
      <c r="K84" s="205"/>
      <c r="L84" s="208"/>
    </row>
    <row r="85" spans="1:12" ht="16.5" x14ac:dyDescent="0.3">
      <c r="A85" s="75">
        <v>81</v>
      </c>
      <c r="B85" s="76"/>
      <c r="C85" s="82"/>
      <c r="D85" s="84"/>
      <c r="E85" s="63"/>
      <c r="F85" s="171"/>
      <c r="G85" s="175"/>
      <c r="H85" s="176"/>
      <c r="I85" s="77"/>
      <c r="J85" s="205"/>
      <c r="K85" s="205"/>
      <c r="L85" s="208"/>
    </row>
    <row r="86" spans="1:12" ht="16.5" x14ac:dyDescent="0.3">
      <c r="A86" s="75">
        <v>82</v>
      </c>
      <c r="B86" s="76"/>
      <c r="C86" s="82"/>
      <c r="D86" s="84"/>
      <c r="E86" s="63"/>
      <c r="F86" s="171"/>
      <c r="G86" s="175"/>
      <c r="H86" s="176"/>
      <c r="I86" s="77"/>
      <c r="J86" s="205"/>
      <c r="K86" s="205"/>
      <c r="L86" s="208"/>
    </row>
    <row r="87" spans="1:12" ht="16.5" x14ac:dyDescent="0.3">
      <c r="A87" s="75">
        <v>83</v>
      </c>
      <c r="B87" s="76"/>
      <c r="C87" s="82"/>
      <c r="D87" s="84"/>
      <c r="E87" s="63"/>
      <c r="F87" s="171"/>
      <c r="G87" s="175"/>
      <c r="H87" s="176"/>
      <c r="I87" s="77"/>
      <c r="J87" s="205"/>
      <c r="K87" s="205"/>
      <c r="L87" s="208"/>
    </row>
    <row r="88" spans="1:12" ht="16.5" x14ac:dyDescent="0.3">
      <c r="A88" s="75">
        <v>84</v>
      </c>
      <c r="B88" s="76"/>
      <c r="C88" s="82"/>
      <c r="D88" s="84"/>
      <c r="E88" s="63"/>
      <c r="F88" s="171"/>
      <c r="G88" s="175"/>
      <c r="H88" s="176"/>
      <c r="I88" s="77"/>
      <c r="J88" s="205"/>
      <c r="K88" s="205"/>
      <c r="L88" s="208"/>
    </row>
    <row r="89" spans="1:12" ht="16.5" x14ac:dyDescent="0.3">
      <c r="A89" s="75">
        <v>85</v>
      </c>
      <c r="B89" s="76"/>
      <c r="C89" s="82"/>
      <c r="D89" s="84"/>
      <c r="E89" s="63"/>
      <c r="F89" s="171"/>
      <c r="G89" s="175"/>
      <c r="H89" s="176"/>
      <c r="I89" s="77"/>
      <c r="J89" s="205"/>
      <c r="K89" s="205"/>
      <c r="L89" s="208"/>
    </row>
    <row r="90" spans="1:12" ht="16.5" x14ac:dyDescent="0.3">
      <c r="A90" s="75">
        <v>86</v>
      </c>
      <c r="B90" s="76"/>
      <c r="C90" s="82"/>
      <c r="D90" s="84"/>
      <c r="E90" s="63"/>
      <c r="F90" s="171"/>
      <c r="G90" s="175"/>
      <c r="H90" s="176"/>
      <c r="I90" s="77"/>
      <c r="J90" s="205"/>
      <c r="K90" s="205"/>
      <c r="L90" s="208"/>
    </row>
    <row r="91" spans="1:12" ht="16.5" x14ac:dyDescent="0.3">
      <c r="A91" s="75">
        <v>87</v>
      </c>
      <c r="B91" s="76"/>
      <c r="C91" s="82"/>
      <c r="D91" s="84"/>
      <c r="E91" s="63"/>
      <c r="F91" s="171"/>
      <c r="G91" s="175"/>
      <c r="H91" s="176"/>
      <c r="I91" s="77"/>
      <c r="J91" s="205"/>
      <c r="K91" s="205"/>
      <c r="L91" s="208"/>
    </row>
    <row r="92" spans="1:12" ht="16.5" x14ac:dyDescent="0.3">
      <c r="A92" s="75">
        <v>88</v>
      </c>
      <c r="B92" s="76"/>
      <c r="C92" s="82"/>
      <c r="D92" s="84"/>
      <c r="E92" s="63"/>
      <c r="F92" s="171"/>
      <c r="G92" s="175"/>
      <c r="H92" s="176"/>
      <c r="I92" s="77"/>
      <c r="J92" s="205"/>
      <c r="K92" s="205"/>
      <c r="L92" s="208"/>
    </row>
    <row r="93" spans="1:12" ht="16.5" x14ac:dyDescent="0.3">
      <c r="A93" s="75">
        <v>89</v>
      </c>
      <c r="B93" s="76"/>
      <c r="C93" s="82"/>
      <c r="D93" s="84"/>
      <c r="E93" s="63"/>
      <c r="F93" s="171"/>
      <c r="G93" s="175"/>
      <c r="H93" s="176"/>
      <c r="I93" s="77"/>
      <c r="J93" s="205"/>
      <c r="K93" s="205"/>
      <c r="L93" s="208"/>
    </row>
    <row r="94" spans="1:12" ht="16.5" x14ac:dyDescent="0.3">
      <c r="A94" s="75">
        <v>90</v>
      </c>
      <c r="B94" s="76"/>
      <c r="C94" s="82"/>
      <c r="D94" s="84"/>
      <c r="E94" s="63"/>
      <c r="F94" s="171"/>
      <c r="G94" s="175"/>
      <c r="H94" s="176"/>
      <c r="I94" s="77"/>
      <c r="J94" s="205"/>
      <c r="K94" s="205"/>
      <c r="L94" s="208"/>
    </row>
    <row r="95" spans="1:12" ht="16.5" x14ac:dyDescent="0.3">
      <c r="A95" s="75">
        <v>91</v>
      </c>
      <c r="B95" s="76"/>
      <c r="C95" s="82"/>
      <c r="D95" s="84"/>
      <c r="E95" s="63"/>
      <c r="F95" s="171"/>
      <c r="G95" s="175"/>
      <c r="H95" s="176"/>
      <c r="I95" s="77"/>
      <c r="J95" s="205"/>
      <c r="K95" s="205"/>
      <c r="L95" s="208"/>
    </row>
    <row r="96" spans="1:12" ht="16.5" x14ac:dyDescent="0.3">
      <c r="A96" s="75">
        <v>92</v>
      </c>
      <c r="B96" s="76"/>
      <c r="C96" s="82"/>
      <c r="D96" s="84"/>
      <c r="E96" s="63"/>
      <c r="F96" s="171"/>
      <c r="G96" s="175"/>
      <c r="H96" s="176"/>
      <c r="I96" s="77"/>
      <c r="J96" s="205"/>
      <c r="K96" s="205"/>
      <c r="L96" s="208"/>
    </row>
    <row r="97" spans="1:12" ht="16.5" x14ac:dyDescent="0.3">
      <c r="A97" s="75">
        <v>93</v>
      </c>
      <c r="B97" s="76"/>
      <c r="C97" s="82"/>
      <c r="D97" s="84"/>
      <c r="E97" s="63"/>
      <c r="F97" s="171"/>
      <c r="G97" s="175"/>
      <c r="H97" s="176"/>
      <c r="I97" s="77"/>
      <c r="J97" s="205"/>
      <c r="K97" s="205"/>
      <c r="L97" s="208"/>
    </row>
    <row r="98" spans="1:12" ht="16.5" x14ac:dyDescent="0.3">
      <c r="A98" s="75">
        <v>94</v>
      </c>
      <c r="B98" s="76"/>
      <c r="C98" s="82"/>
      <c r="D98" s="84"/>
      <c r="E98" s="63"/>
      <c r="F98" s="171"/>
      <c r="G98" s="175"/>
      <c r="H98" s="176"/>
      <c r="I98" s="77"/>
      <c r="J98" s="205"/>
      <c r="K98" s="205"/>
      <c r="L98" s="208"/>
    </row>
    <row r="99" spans="1:12" ht="16.5" x14ac:dyDescent="0.3">
      <c r="A99" s="75">
        <v>95</v>
      </c>
      <c r="B99" s="76"/>
      <c r="C99" s="82"/>
      <c r="D99" s="84"/>
      <c r="E99" s="63"/>
      <c r="F99" s="171"/>
      <c r="G99" s="175"/>
      <c r="H99" s="176"/>
      <c r="I99" s="77"/>
      <c r="J99" s="205"/>
      <c r="K99" s="205"/>
      <c r="L99" s="208"/>
    </row>
    <row r="100" spans="1:12" ht="16.5" x14ac:dyDescent="0.3">
      <c r="A100" s="75">
        <v>96</v>
      </c>
      <c r="B100" s="76"/>
      <c r="C100" s="82"/>
      <c r="D100" s="84"/>
      <c r="E100" s="63"/>
      <c r="F100" s="171"/>
      <c r="G100" s="175"/>
      <c r="H100" s="176"/>
      <c r="I100" s="77"/>
      <c r="J100" s="205"/>
      <c r="K100" s="205"/>
      <c r="L100" s="208"/>
    </row>
    <row r="101" spans="1:12" ht="17.25" thickBot="1" x14ac:dyDescent="0.35">
      <c r="A101" s="78">
        <v>30</v>
      </c>
      <c r="B101" s="79"/>
      <c r="C101" s="83"/>
      <c r="D101" s="85"/>
      <c r="E101" s="86"/>
      <c r="F101" s="172"/>
      <c r="G101" s="177"/>
      <c r="H101" s="178"/>
      <c r="I101" s="80"/>
      <c r="J101" s="205"/>
      <c r="K101" s="205"/>
      <c r="L101" s="208"/>
    </row>
    <row r="102" spans="1:12" ht="16.5" x14ac:dyDescent="0.3">
      <c r="J102" s="205"/>
      <c r="K102" s="205"/>
      <c r="L102" s="208"/>
    </row>
    <row r="103" spans="1:12" ht="16.5" x14ac:dyDescent="0.3">
      <c r="J103" s="205"/>
      <c r="K103" s="205"/>
      <c r="L103" s="208"/>
    </row>
    <row r="104" spans="1:12" ht="16.5" x14ac:dyDescent="0.3">
      <c r="J104" s="205"/>
      <c r="K104" s="205"/>
      <c r="L104" s="208"/>
    </row>
    <row r="105" spans="1:12" ht="16.5" x14ac:dyDescent="0.3">
      <c r="J105" s="205"/>
      <c r="K105" s="205"/>
      <c r="L105" s="208"/>
    </row>
    <row r="106" spans="1:12" ht="16.5" x14ac:dyDescent="0.3">
      <c r="J106" s="205"/>
      <c r="K106" s="205"/>
      <c r="L106" s="208"/>
    </row>
    <row r="107" spans="1:12" ht="16.5" x14ac:dyDescent="0.3">
      <c r="J107" s="205"/>
      <c r="K107" s="205"/>
      <c r="L107" s="208"/>
    </row>
    <row r="108" spans="1:12" ht="16.5" x14ac:dyDescent="0.3">
      <c r="J108" s="205"/>
      <c r="K108" s="205"/>
      <c r="L108" s="208"/>
    </row>
    <row r="109" spans="1:12" ht="16.5" x14ac:dyDescent="0.3">
      <c r="J109" s="205"/>
      <c r="K109" s="205"/>
      <c r="L109" s="208"/>
    </row>
    <row r="110" spans="1:12" ht="16.5" x14ac:dyDescent="0.3">
      <c r="J110" s="205"/>
      <c r="K110" s="205"/>
      <c r="L110" s="208"/>
    </row>
    <row r="111" spans="1:12" ht="16.5" x14ac:dyDescent="0.3">
      <c r="J111" s="205"/>
      <c r="K111" s="205"/>
      <c r="L111" s="208"/>
    </row>
    <row r="112" spans="1:12" ht="16.5" x14ac:dyDescent="0.3">
      <c r="J112" s="205"/>
      <c r="K112" s="205"/>
      <c r="L112" s="208"/>
    </row>
    <row r="113" spans="10:12" ht="16.5" x14ac:dyDescent="0.3">
      <c r="J113" s="205"/>
      <c r="K113" s="205"/>
      <c r="L113" s="208"/>
    </row>
    <row r="114" spans="10:12" ht="16.5" x14ac:dyDescent="0.3">
      <c r="J114" s="205"/>
      <c r="K114" s="205"/>
      <c r="L114" s="208"/>
    </row>
    <row r="115" spans="10:12" ht="16.5" x14ac:dyDescent="0.3">
      <c r="J115" s="205"/>
      <c r="K115" s="205"/>
      <c r="L115" s="208"/>
    </row>
    <row r="116" spans="10:12" ht="16.5" x14ac:dyDescent="0.3">
      <c r="J116" s="205"/>
      <c r="K116" s="205"/>
      <c r="L116" s="208"/>
    </row>
    <row r="117" spans="10:12" ht="16.5" x14ac:dyDescent="0.3">
      <c r="J117" s="205"/>
      <c r="K117" s="205"/>
      <c r="L117" s="208"/>
    </row>
    <row r="118" spans="10:12" ht="16.5" x14ac:dyDescent="0.3">
      <c r="J118" s="205"/>
      <c r="K118" s="205"/>
      <c r="L118" s="208"/>
    </row>
    <row r="119" spans="10:12" ht="16.5" x14ac:dyDescent="0.3">
      <c r="J119" s="205"/>
      <c r="K119" s="205"/>
      <c r="L119" s="208"/>
    </row>
    <row r="120" spans="10:12" ht="16.5" x14ac:dyDescent="0.3">
      <c r="J120" s="205"/>
      <c r="K120" s="205"/>
      <c r="L120" s="208"/>
    </row>
    <row r="121" spans="10:12" ht="16.5" x14ac:dyDescent="0.3">
      <c r="J121" s="205"/>
      <c r="K121" s="205"/>
      <c r="L121" s="208"/>
    </row>
    <row r="122" spans="10:12" ht="16.5" x14ac:dyDescent="0.3">
      <c r="J122" s="205"/>
      <c r="K122" s="205"/>
      <c r="L122" s="208"/>
    </row>
    <row r="123" spans="10:12" ht="16.5" x14ac:dyDescent="0.3">
      <c r="J123" s="205"/>
      <c r="K123" s="205"/>
      <c r="L123" s="208"/>
    </row>
    <row r="124" spans="10:12" ht="16.5" x14ac:dyDescent="0.3">
      <c r="J124" s="205"/>
      <c r="K124" s="205"/>
      <c r="L124" s="208"/>
    </row>
    <row r="125" spans="10:12" ht="16.5" x14ac:dyDescent="0.3">
      <c r="J125" s="205"/>
      <c r="K125" s="205"/>
      <c r="L125" s="208"/>
    </row>
    <row r="126" spans="10:12" ht="16.5" x14ac:dyDescent="0.3">
      <c r="J126" s="205"/>
      <c r="K126" s="205"/>
      <c r="L126" s="208"/>
    </row>
    <row r="127" spans="10:12" ht="16.5" x14ac:dyDescent="0.3">
      <c r="J127" s="205"/>
      <c r="K127" s="205"/>
      <c r="L127" s="208"/>
    </row>
    <row r="128" spans="10:12" ht="16.5" x14ac:dyDescent="0.3">
      <c r="J128" s="205"/>
      <c r="K128" s="205"/>
      <c r="L128" s="208"/>
    </row>
    <row r="129" spans="10:12" ht="16.5" x14ac:dyDescent="0.3">
      <c r="J129" s="205"/>
      <c r="K129" s="205"/>
      <c r="L129" s="208"/>
    </row>
    <row r="130" spans="10:12" ht="16.5" x14ac:dyDescent="0.3">
      <c r="J130" s="205"/>
      <c r="K130" s="205"/>
      <c r="L130" s="208"/>
    </row>
    <row r="131" spans="10:12" ht="16.5" x14ac:dyDescent="0.3">
      <c r="J131" s="205"/>
      <c r="K131" s="205"/>
      <c r="L131" s="208"/>
    </row>
    <row r="132" spans="10:12" ht="16.5" x14ac:dyDescent="0.3">
      <c r="J132" s="205"/>
      <c r="K132" s="205"/>
      <c r="L132" s="208"/>
    </row>
    <row r="133" spans="10:12" ht="16.5" x14ac:dyDescent="0.3">
      <c r="J133" s="205"/>
      <c r="K133" s="205"/>
      <c r="L133" s="208"/>
    </row>
    <row r="134" spans="10:12" ht="16.5" x14ac:dyDescent="0.3">
      <c r="J134" s="205"/>
      <c r="K134" s="205"/>
      <c r="L134" s="208"/>
    </row>
    <row r="135" spans="10:12" ht="16.5" x14ac:dyDescent="0.3">
      <c r="J135" s="205"/>
      <c r="K135" s="205"/>
      <c r="L135" s="208"/>
    </row>
    <row r="136" spans="10:12" ht="16.5" x14ac:dyDescent="0.3">
      <c r="J136" s="205"/>
      <c r="K136" s="205"/>
      <c r="L136" s="208"/>
    </row>
    <row r="137" spans="10:12" ht="16.5" x14ac:dyDescent="0.3">
      <c r="J137" s="205"/>
      <c r="K137" s="205"/>
      <c r="L137" s="208"/>
    </row>
    <row r="138" spans="10:12" ht="16.5" x14ac:dyDescent="0.3">
      <c r="J138" s="205"/>
      <c r="K138" s="205"/>
      <c r="L138" s="208"/>
    </row>
    <row r="139" spans="10:12" ht="16.5" x14ac:dyDescent="0.3">
      <c r="J139" s="205"/>
      <c r="K139" s="205"/>
      <c r="L139" s="208"/>
    </row>
    <row r="140" spans="10:12" ht="16.5" x14ac:dyDescent="0.3">
      <c r="J140" s="205"/>
      <c r="K140" s="205"/>
      <c r="L140" s="208"/>
    </row>
    <row r="141" spans="10:12" ht="16.5" x14ac:dyDescent="0.3">
      <c r="J141" s="205"/>
      <c r="K141" s="205"/>
      <c r="L141" s="208"/>
    </row>
    <row r="142" spans="10:12" ht="16.5" x14ac:dyDescent="0.3">
      <c r="J142" s="205"/>
      <c r="K142" s="205"/>
      <c r="L142" s="208"/>
    </row>
    <row r="143" spans="10:12" ht="16.5" x14ac:dyDescent="0.3">
      <c r="J143" s="205"/>
      <c r="K143" s="205"/>
      <c r="L143" s="208"/>
    </row>
    <row r="144" spans="10:12" ht="16.5" x14ac:dyDescent="0.3">
      <c r="J144" s="205"/>
      <c r="K144" s="205"/>
      <c r="L144" s="208"/>
    </row>
    <row r="145" spans="10:12" ht="16.5" x14ac:dyDescent="0.3">
      <c r="J145" s="205"/>
      <c r="K145" s="205"/>
      <c r="L145" s="208"/>
    </row>
    <row r="146" spans="10:12" ht="16.5" x14ac:dyDescent="0.3">
      <c r="J146" s="205"/>
      <c r="K146" s="205"/>
      <c r="L146" s="208"/>
    </row>
    <row r="147" spans="10:12" ht="16.5" x14ac:dyDescent="0.3">
      <c r="J147" s="205"/>
      <c r="K147" s="205"/>
      <c r="L147" s="208"/>
    </row>
    <row r="148" spans="10:12" ht="16.5" x14ac:dyDescent="0.3">
      <c r="J148" s="205"/>
      <c r="K148" s="205"/>
      <c r="L148" s="208"/>
    </row>
    <row r="149" spans="10:12" ht="16.5" x14ac:dyDescent="0.3">
      <c r="J149" s="205"/>
      <c r="K149" s="205"/>
      <c r="L149" s="208"/>
    </row>
    <row r="150" spans="10:12" ht="16.5" x14ac:dyDescent="0.3">
      <c r="J150" s="205"/>
      <c r="K150" s="205"/>
      <c r="L150" s="208"/>
    </row>
    <row r="151" spans="10:12" ht="16.5" x14ac:dyDescent="0.3">
      <c r="J151" s="205"/>
      <c r="K151" s="205"/>
      <c r="L151" s="208"/>
    </row>
    <row r="152" spans="10:12" ht="16.5" x14ac:dyDescent="0.3">
      <c r="J152" s="205"/>
      <c r="K152" s="205"/>
      <c r="L152" s="208"/>
    </row>
    <row r="153" spans="10:12" ht="16.5" x14ac:dyDescent="0.3">
      <c r="J153" s="205"/>
      <c r="K153" s="205"/>
      <c r="L153" s="208"/>
    </row>
    <row r="154" spans="10:12" ht="16.5" x14ac:dyDescent="0.3">
      <c r="J154" s="205"/>
      <c r="K154" s="205"/>
      <c r="L154" s="208"/>
    </row>
    <row r="155" spans="10:12" ht="16.5" x14ac:dyDescent="0.3">
      <c r="J155" s="205"/>
      <c r="K155" s="205"/>
      <c r="L155" s="208"/>
    </row>
    <row r="156" spans="10:12" ht="16.5" x14ac:dyDescent="0.3">
      <c r="J156" s="205"/>
      <c r="K156" s="205"/>
      <c r="L156" s="208"/>
    </row>
    <row r="157" spans="10:12" ht="16.5" x14ac:dyDescent="0.3">
      <c r="J157" s="205"/>
      <c r="K157" s="205"/>
      <c r="L157" s="208"/>
    </row>
    <row r="158" spans="10:12" ht="16.5" x14ac:dyDescent="0.3">
      <c r="J158" s="205"/>
      <c r="K158" s="205"/>
      <c r="L158" s="208"/>
    </row>
    <row r="159" spans="10:12" ht="16.5" x14ac:dyDescent="0.3">
      <c r="J159" s="205"/>
      <c r="K159" s="205"/>
      <c r="L159" s="208"/>
    </row>
    <row r="160" spans="10:12" ht="16.5" x14ac:dyDescent="0.3">
      <c r="J160" s="205"/>
      <c r="K160" s="205"/>
      <c r="L160" s="208"/>
    </row>
    <row r="161" spans="10:12" ht="16.5" x14ac:dyDescent="0.3">
      <c r="J161" s="205"/>
      <c r="K161" s="205"/>
      <c r="L161" s="208"/>
    </row>
    <row r="162" spans="10:12" ht="16.5" x14ac:dyDescent="0.3">
      <c r="J162" s="205"/>
      <c r="K162" s="205"/>
      <c r="L162" s="208"/>
    </row>
    <row r="163" spans="10:12" ht="16.5" x14ac:dyDescent="0.3">
      <c r="J163" s="205"/>
      <c r="K163" s="205"/>
      <c r="L163" s="208"/>
    </row>
    <row r="164" spans="10:12" ht="16.5" x14ac:dyDescent="0.3">
      <c r="J164" s="205"/>
      <c r="K164" s="205"/>
      <c r="L164" s="208"/>
    </row>
    <row r="165" spans="10:12" ht="16.5" x14ac:dyDescent="0.3">
      <c r="J165" s="205"/>
      <c r="K165" s="205"/>
      <c r="L165" s="208"/>
    </row>
    <row r="166" spans="10:12" ht="16.5" x14ac:dyDescent="0.3">
      <c r="J166" s="205"/>
      <c r="K166" s="205"/>
      <c r="L166" s="208"/>
    </row>
    <row r="167" spans="10:12" ht="16.5" x14ac:dyDescent="0.3">
      <c r="J167" s="205"/>
      <c r="K167" s="205"/>
      <c r="L167" s="208"/>
    </row>
    <row r="168" spans="10:12" ht="16.5" x14ac:dyDescent="0.3">
      <c r="J168" s="205"/>
      <c r="K168" s="205"/>
      <c r="L168" s="208"/>
    </row>
    <row r="169" spans="10:12" ht="16.5" x14ac:dyDescent="0.3">
      <c r="J169" s="205"/>
      <c r="K169" s="205"/>
      <c r="L169" s="208"/>
    </row>
    <row r="170" spans="10:12" ht="16.5" x14ac:dyDescent="0.3">
      <c r="J170" s="205"/>
      <c r="K170" s="205"/>
      <c r="L170" s="208"/>
    </row>
    <row r="171" spans="10:12" ht="16.5" x14ac:dyDescent="0.3">
      <c r="J171" s="205"/>
      <c r="K171" s="205"/>
      <c r="L171" s="208"/>
    </row>
    <row r="172" spans="10:12" ht="16.5" x14ac:dyDescent="0.3">
      <c r="J172" s="205"/>
      <c r="K172" s="205"/>
      <c r="L172" s="208"/>
    </row>
    <row r="173" spans="10:12" ht="16.5" x14ac:dyDescent="0.3">
      <c r="J173" s="205"/>
      <c r="K173" s="205"/>
      <c r="L173" s="208"/>
    </row>
    <row r="174" spans="10:12" ht="16.5" x14ac:dyDescent="0.3">
      <c r="J174" s="205"/>
      <c r="K174" s="205"/>
      <c r="L174" s="208"/>
    </row>
    <row r="175" spans="10:12" ht="16.5" x14ac:dyDescent="0.3">
      <c r="J175" s="205"/>
      <c r="K175" s="205"/>
      <c r="L175" s="208"/>
    </row>
    <row r="176" spans="10:12" ht="16.5" x14ac:dyDescent="0.3">
      <c r="J176" s="205"/>
      <c r="K176" s="205"/>
      <c r="L176" s="208"/>
    </row>
    <row r="177" spans="10:12" ht="16.5" x14ac:dyDescent="0.3">
      <c r="J177" s="205"/>
      <c r="K177" s="205"/>
      <c r="L177" s="208"/>
    </row>
    <row r="178" spans="10:12" ht="16.5" x14ac:dyDescent="0.3">
      <c r="J178" s="205"/>
      <c r="K178" s="205"/>
      <c r="L178" s="208"/>
    </row>
    <row r="179" spans="10:12" ht="16.5" x14ac:dyDescent="0.3">
      <c r="J179" s="205"/>
      <c r="K179" s="205"/>
      <c r="L179" s="208"/>
    </row>
    <row r="180" spans="10:12" ht="16.5" x14ac:dyDescent="0.3">
      <c r="J180" s="205"/>
      <c r="K180" s="205"/>
      <c r="L180" s="208"/>
    </row>
    <row r="181" spans="10:12" ht="16.5" x14ac:dyDescent="0.3">
      <c r="J181" s="205"/>
      <c r="K181" s="205"/>
      <c r="L181" s="208"/>
    </row>
    <row r="182" spans="10:12" ht="16.5" x14ac:dyDescent="0.3">
      <c r="J182" s="205"/>
      <c r="K182" s="205"/>
      <c r="L182" s="208"/>
    </row>
    <row r="183" spans="10:12" ht="16.5" x14ac:dyDescent="0.3">
      <c r="J183" s="205"/>
      <c r="K183" s="205"/>
      <c r="L183" s="208"/>
    </row>
    <row r="184" spans="10:12" ht="16.5" x14ac:dyDescent="0.3">
      <c r="J184" s="205"/>
      <c r="K184" s="205"/>
      <c r="L184" s="208"/>
    </row>
    <row r="185" spans="10:12" ht="16.5" x14ac:dyDescent="0.3">
      <c r="J185" s="205"/>
      <c r="K185" s="205"/>
      <c r="L185" s="208"/>
    </row>
    <row r="186" spans="10:12" ht="16.5" x14ac:dyDescent="0.3">
      <c r="J186" s="205"/>
      <c r="K186" s="205"/>
      <c r="L186" s="208"/>
    </row>
    <row r="187" spans="10:12" ht="16.5" x14ac:dyDescent="0.3">
      <c r="J187" s="205"/>
      <c r="K187" s="205"/>
      <c r="L187" s="208"/>
    </row>
    <row r="188" spans="10:12" ht="16.5" x14ac:dyDescent="0.3">
      <c r="J188" s="205"/>
      <c r="K188" s="205"/>
      <c r="L188" s="208"/>
    </row>
    <row r="189" spans="10:12" ht="16.5" x14ac:dyDescent="0.3">
      <c r="J189" s="205"/>
      <c r="K189" s="205"/>
      <c r="L189" s="208"/>
    </row>
    <row r="190" spans="10:12" ht="16.5" x14ac:dyDescent="0.3">
      <c r="J190" s="205"/>
      <c r="K190" s="205"/>
      <c r="L190" s="208"/>
    </row>
    <row r="191" spans="10:12" ht="16.5" x14ac:dyDescent="0.3">
      <c r="J191" s="205"/>
      <c r="K191" s="205"/>
      <c r="L191" s="208"/>
    </row>
    <row r="192" spans="10:12" ht="16.5" x14ac:dyDescent="0.3">
      <c r="J192" s="205"/>
      <c r="K192" s="205"/>
      <c r="L192" s="208"/>
    </row>
    <row r="193" spans="10:12" ht="16.5" x14ac:dyDescent="0.3">
      <c r="J193" s="205"/>
      <c r="K193" s="205"/>
      <c r="L193" s="208"/>
    </row>
    <row r="194" spans="10:12" ht="16.5" x14ac:dyDescent="0.3">
      <c r="J194" s="205"/>
      <c r="K194" s="205"/>
      <c r="L194" s="208"/>
    </row>
    <row r="195" spans="10:12" ht="16.5" x14ac:dyDescent="0.3">
      <c r="J195" s="205"/>
      <c r="K195" s="205"/>
      <c r="L195" s="208"/>
    </row>
    <row r="196" spans="10:12" ht="16.5" x14ac:dyDescent="0.3">
      <c r="J196" s="205"/>
      <c r="K196" s="205"/>
      <c r="L196" s="208"/>
    </row>
    <row r="197" spans="10:12" ht="16.5" x14ac:dyDescent="0.3">
      <c r="J197" s="205"/>
      <c r="K197" s="205"/>
      <c r="L197" s="208"/>
    </row>
    <row r="198" spans="10:12" ht="16.5" x14ac:dyDescent="0.3">
      <c r="J198" s="205"/>
      <c r="K198" s="205"/>
      <c r="L198" s="208"/>
    </row>
    <row r="199" spans="10:12" ht="16.5" x14ac:dyDescent="0.3">
      <c r="J199" s="205"/>
      <c r="K199" s="205"/>
      <c r="L199" s="208"/>
    </row>
    <row r="200" spans="10:12" ht="16.5" x14ac:dyDescent="0.3">
      <c r="J200" s="205"/>
      <c r="K200" s="205"/>
      <c r="L200" s="208"/>
    </row>
    <row r="201" spans="10:12" ht="16.5" x14ac:dyDescent="0.3">
      <c r="J201" s="205"/>
      <c r="K201" s="205"/>
      <c r="L201" s="208"/>
    </row>
    <row r="202" spans="10:12" ht="16.5" x14ac:dyDescent="0.3">
      <c r="J202" s="205"/>
      <c r="K202" s="205"/>
      <c r="L202" s="208"/>
    </row>
    <row r="203" spans="10:12" ht="16.5" x14ac:dyDescent="0.3">
      <c r="J203" s="205"/>
      <c r="K203" s="205"/>
      <c r="L203" s="208"/>
    </row>
    <row r="204" spans="10:12" ht="16.5" x14ac:dyDescent="0.3">
      <c r="J204" s="205"/>
      <c r="K204" s="205"/>
      <c r="L204" s="208"/>
    </row>
    <row r="205" spans="10:12" ht="16.5" x14ac:dyDescent="0.3">
      <c r="J205" s="205"/>
      <c r="K205" s="205"/>
      <c r="L205" s="208"/>
    </row>
    <row r="206" spans="10:12" ht="16.5" x14ac:dyDescent="0.3">
      <c r="J206" s="205"/>
      <c r="K206" s="205"/>
      <c r="L206" s="208"/>
    </row>
    <row r="207" spans="10:12" ht="16.5" x14ac:dyDescent="0.3">
      <c r="J207" s="205"/>
      <c r="K207" s="205"/>
      <c r="L207" s="208"/>
    </row>
    <row r="208" spans="10:12" ht="16.5" x14ac:dyDescent="0.3">
      <c r="J208" s="205"/>
      <c r="K208" s="205"/>
      <c r="L208" s="208"/>
    </row>
    <row r="209" spans="10:12" ht="16.5" x14ac:dyDescent="0.3">
      <c r="J209" s="205"/>
      <c r="K209" s="205"/>
      <c r="L209" s="208"/>
    </row>
    <row r="210" spans="10:12" ht="16.5" x14ac:dyDescent="0.3">
      <c r="J210" s="205"/>
      <c r="K210" s="205"/>
      <c r="L210" s="208"/>
    </row>
    <row r="211" spans="10:12" ht="16.5" x14ac:dyDescent="0.3">
      <c r="J211" s="205"/>
      <c r="K211" s="205"/>
      <c r="L211" s="208"/>
    </row>
    <row r="212" spans="10:12" ht="16.5" x14ac:dyDescent="0.3">
      <c r="J212" s="205"/>
      <c r="K212" s="205"/>
      <c r="L212" s="208"/>
    </row>
    <row r="213" spans="10:12" ht="16.5" x14ac:dyDescent="0.3">
      <c r="J213" s="205"/>
      <c r="K213" s="205"/>
      <c r="L213" s="208"/>
    </row>
    <row r="214" spans="10:12" ht="16.5" x14ac:dyDescent="0.3">
      <c r="J214" s="205"/>
      <c r="K214" s="205"/>
      <c r="L214" s="208"/>
    </row>
    <row r="215" spans="10:12" ht="16.5" x14ac:dyDescent="0.3">
      <c r="J215" s="205"/>
      <c r="K215" s="205"/>
      <c r="L215" s="208"/>
    </row>
    <row r="216" spans="10:12" ht="16.5" x14ac:dyDescent="0.3">
      <c r="J216" s="205"/>
      <c r="K216" s="205"/>
      <c r="L216" s="208"/>
    </row>
    <row r="217" spans="10:12" ht="16.5" x14ac:dyDescent="0.3">
      <c r="J217" s="205"/>
      <c r="K217" s="205"/>
      <c r="L217" s="208"/>
    </row>
    <row r="218" spans="10:12" ht="16.5" x14ac:dyDescent="0.3">
      <c r="J218" s="205"/>
      <c r="K218" s="205"/>
      <c r="L218" s="208"/>
    </row>
    <row r="219" spans="10:12" ht="16.5" x14ac:dyDescent="0.3">
      <c r="J219" s="205"/>
      <c r="K219" s="205"/>
      <c r="L219" s="208"/>
    </row>
    <row r="220" spans="10:12" ht="16.5" x14ac:dyDescent="0.3">
      <c r="J220" s="205"/>
      <c r="K220" s="205"/>
      <c r="L220" s="208"/>
    </row>
    <row r="221" spans="10:12" ht="16.5" x14ac:dyDescent="0.3">
      <c r="J221" s="205"/>
      <c r="K221" s="205"/>
      <c r="L221" s="208"/>
    </row>
    <row r="222" spans="10:12" ht="16.5" x14ac:dyDescent="0.3">
      <c r="J222" s="205"/>
      <c r="K222" s="205"/>
      <c r="L222" s="208"/>
    </row>
    <row r="223" spans="10:12" ht="16.5" x14ac:dyDescent="0.3">
      <c r="J223" s="205"/>
      <c r="K223" s="205"/>
      <c r="L223" s="208"/>
    </row>
    <row r="224" spans="10:12" ht="16.5" x14ac:dyDescent="0.3">
      <c r="J224" s="205"/>
      <c r="K224" s="205"/>
      <c r="L224" s="208"/>
    </row>
    <row r="225" spans="10:12" ht="16.5" x14ac:dyDescent="0.3">
      <c r="J225" s="205"/>
      <c r="K225" s="205"/>
      <c r="L225" s="208"/>
    </row>
    <row r="226" spans="10:12" ht="16.5" x14ac:dyDescent="0.3">
      <c r="J226" s="205"/>
      <c r="K226" s="205"/>
      <c r="L226" s="208"/>
    </row>
    <row r="227" spans="10:12" ht="16.5" x14ac:dyDescent="0.3">
      <c r="J227" s="205"/>
      <c r="K227" s="205"/>
      <c r="L227" s="208"/>
    </row>
    <row r="228" spans="10:12" ht="16.5" x14ac:dyDescent="0.3">
      <c r="J228" s="205"/>
      <c r="K228" s="205"/>
      <c r="L228" s="208"/>
    </row>
    <row r="229" spans="10:12" ht="16.5" x14ac:dyDescent="0.3">
      <c r="J229" s="205"/>
      <c r="K229" s="205"/>
      <c r="L229" s="208"/>
    </row>
    <row r="230" spans="10:12" ht="16.5" x14ac:dyDescent="0.3">
      <c r="J230" s="205"/>
      <c r="K230" s="205"/>
      <c r="L230" s="208"/>
    </row>
    <row r="231" spans="10:12" ht="16.5" x14ac:dyDescent="0.3">
      <c r="J231" s="205"/>
      <c r="K231" s="205"/>
      <c r="L231" s="208"/>
    </row>
    <row r="232" spans="10:12" ht="16.5" x14ac:dyDescent="0.3">
      <c r="J232" s="205"/>
      <c r="K232" s="205"/>
      <c r="L232" s="208"/>
    </row>
    <row r="233" spans="10:12" ht="16.5" x14ac:dyDescent="0.3">
      <c r="J233" s="205"/>
      <c r="K233" s="205"/>
      <c r="L233" s="208"/>
    </row>
    <row r="234" spans="10:12" ht="16.5" x14ac:dyDescent="0.3">
      <c r="J234" s="205"/>
      <c r="K234" s="205"/>
      <c r="L234" s="208"/>
    </row>
    <row r="235" spans="10:12" ht="16.5" x14ac:dyDescent="0.3">
      <c r="J235" s="205"/>
      <c r="K235" s="205"/>
      <c r="L235" s="208"/>
    </row>
    <row r="236" spans="10:12" ht="16.5" x14ac:dyDescent="0.3">
      <c r="J236" s="205"/>
      <c r="K236" s="205"/>
      <c r="L236" s="208"/>
    </row>
    <row r="237" spans="10:12" ht="16.5" x14ac:dyDescent="0.3">
      <c r="J237" s="205"/>
      <c r="K237" s="205"/>
      <c r="L237" s="208"/>
    </row>
    <row r="238" spans="10:12" ht="16.5" x14ac:dyDescent="0.3">
      <c r="J238" s="205"/>
      <c r="K238" s="205"/>
      <c r="L238" s="208"/>
    </row>
    <row r="239" spans="10:12" ht="16.5" x14ac:dyDescent="0.3">
      <c r="J239" s="205"/>
      <c r="K239" s="205"/>
      <c r="L239" s="208"/>
    </row>
    <row r="240" spans="10:12" ht="16.5" x14ac:dyDescent="0.3">
      <c r="J240" s="205"/>
      <c r="K240" s="205"/>
      <c r="L240" s="208"/>
    </row>
    <row r="241" spans="10:12" ht="16.5" x14ac:dyDescent="0.3">
      <c r="J241" s="205"/>
      <c r="K241" s="205"/>
      <c r="L241" s="208"/>
    </row>
    <row r="242" spans="10:12" ht="16.5" x14ac:dyDescent="0.3">
      <c r="J242" s="205"/>
      <c r="K242" s="205"/>
      <c r="L242" s="208"/>
    </row>
    <row r="243" spans="10:12" ht="16.5" x14ac:dyDescent="0.3">
      <c r="J243" s="205"/>
      <c r="K243" s="205"/>
      <c r="L243" s="208"/>
    </row>
    <row r="244" spans="10:12" ht="16.5" x14ac:dyDescent="0.3">
      <c r="J244" s="205"/>
      <c r="K244" s="205"/>
      <c r="L244" s="208"/>
    </row>
    <row r="245" spans="10:12" ht="16.5" x14ac:dyDescent="0.3">
      <c r="J245" s="205"/>
      <c r="K245" s="205"/>
      <c r="L245" s="208"/>
    </row>
    <row r="246" spans="10:12" ht="16.5" x14ac:dyDescent="0.3">
      <c r="J246" s="205"/>
      <c r="K246" s="205"/>
      <c r="L246" s="208"/>
    </row>
    <row r="247" spans="10:12" ht="16.5" x14ac:dyDescent="0.3">
      <c r="J247" s="205"/>
      <c r="K247" s="205"/>
      <c r="L247" s="208"/>
    </row>
    <row r="248" spans="10:12" ht="16.5" x14ac:dyDescent="0.3">
      <c r="J248" s="205"/>
      <c r="K248" s="205"/>
      <c r="L248" s="208"/>
    </row>
    <row r="249" spans="10:12" ht="16.5" x14ac:dyDescent="0.3">
      <c r="J249" s="205"/>
      <c r="K249" s="205"/>
      <c r="L249" s="208"/>
    </row>
    <row r="250" spans="10:12" ht="16.5" x14ac:dyDescent="0.3">
      <c r="J250" s="205"/>
      <c r="K250" s="205"/>
      <c r="L250" s="208"/>
    </row>
    <row r="251" spans="10:12" ht="16.5" x14ac:dyDescent="0.3">
      <c r="J251" s="205"/>
      <c r="K251" s="205"/>
      <c r="L251" s="208"/>
    </row>
    <row r="252" spans="10:12" ht="16.5" x14ac:dyDescent="0.3">
      <c r="J252" s="205"/>
      <c r="K252" s="205"/>
      <c r="L252" s="208"/>
    </row>
    <row r="253" spans="10:12" ht="16.5" x14ac:dyDescent="0.3">
      <c r="J253" s="205"/>
      <c r="K253" s="205"/>
      <c r="L253" s="208"/>
    </row>
    <row r="254" spans="10:12" ht="16.5" x14ac:dyDescent="0.3">
      <c r="J254" s="205"/>
      <c r="K254" s="205"/>
      <c r="L254" s="208"/>
    </row>
    <row r="255" spans="10:12" ht="16.5" x14ac:dyDescent="0.3">
      <c r="J255" s="205"/>
      <c r="K255" s="205"/>
      <c r="L255" s="208"/>
    </row>
    <row r="256" spans="10:12" ht="16.5" x14ac:dyDescent="0.3">
      <c r="J256" s="205"/>
      <c r="K256" s="205"/>
      <c r="L256" s="208"/>
    </row>
    <row r="257" spans="10:12" ht="16.5" x14ac:dyDescent="0.3">
      <c r="J257" s="205"/>
      <c r="K257" s="205"/>
      <c r="L257" s="208"/>
    </row>
    <row r="258" spans="10:12" ht="16.5" x14ac:dyDescent="0.3">
      <c r="J258" s="205"/>
      <c r="K258" s="205"/>
      <c r="L258" s="208"/>
    </row>
    <row r="259" spans="10:12" ht="16.5" x14ac:dyDescent="0.3">
      <c r="J259" s="205"/>
      <c r="K259" s="205"/>
      <c r="L259" s="208"/>
    </row>
    <row r="260" spans="10:12" ht="16.5" x14ac:dyDescent="0.3">
      <c r="J260" s="205"/>
      <c r="K260" s="205"/>
      <c r="L260" s="208"/>
    </row>
    <row r="261" spans="10:12" ht="16.5" x14ac:dyDescent="0.3">
      <c r="J261" s="205"/>
      <c r="K261" s="205"/>
      <c r="L261" s="208"/>
    </row>
    <row r="262" spans="10:12" ht="16.5" x14ac:dyDescent="0.3">
      <c r="J262" s="205"/>
      <c r="K262" s="205"/>
      <c r="L262" s="208"/>
    </row>
    <row r="263" spans="10:12" ht="16.5" x14ac:dyDescent="0.3">
      <c r="J263" s="205"/>
      <c r="K263" s="205"/>
      <c r="L263" s="208"/>
    </row>
    <row r="264" spans="10:12" ht="16.5" x14ac:dyDescent="0.3">
      <c r="J264" s="205"/>
      <c r="K264" s="205"/>
      <c r="L264" s="208"/>
    </row>
    <row r="265" spans="10:12" ht="16.5" x14ac:dyDescent="0.3">
      <c r="J265" s="205"/>
      <c r="K265" s="205"/>
      <c r="L265" s="208"/>
    </row>
    <row r="266" spans="10:12" ht="16.5" x14ac:dyDescent="0.3">
      <c r="J266" s="205"/>
      <c r="K266" s="205"/>
      <c r="L266" s="208"/>
    </row>
    <row r="267" spans="10:12" ht="16.5" x14ac:dyDescent="0.3">
      <c r="J267" s="205"/>
      <c r="K267" s="205"/>
      <c r="L267" s="208"/>
    </row>
    <row r="268" spans="10:12" ht="16.5" x14ac:dyDescent="0.3">
      <c r="J268" s="205"/>
      <c r="K268" s="205"/>
      <c r="L268" s="208"/>
    </row>
    <row r="269" spans="10:12" ht="16.5" x14ac:dyDescent="0.3">
      <c r="J269" s="205"/>
      <c r="K269" s="205"/>
      <c r="L269" s="208"/>
    </row>
    <row r="270" spans="10:12" ht="16.5" x14ac:dyDescent="0.3">
      <c r="J270" s="205"/>
      <c r="K270" s="205"/>
      <c r="L270" s="208"/>
    </row>
    <row r="271" spans="10:12" ht="16.5" x14ac:dyDescent="0.3">
      <c r="J271" s="205"/>
      <c r="K271" s="205"/>
      <c r="L271" s="208"/>
    </row>
    <row r="272" spans="10:12" ht="16.5" x14ac:dyDescent="0.3">
      <c r="J272" s="205"/>
      <c r="K272" s="205"/>
      <c r="L272" s="208"/>
    </row>
    <row r="273" spans="10:12" ht="16.5" x14ac:dyDescent="0.3">
      <c r="J273" s="205"/>
      <c r="K273" s="205"/>
      <c r="L273" s="208"/>
    </row>
    <row r="274" spans="10:12" ht="16.5" x14ac:dyDescent="0.3">
      <c r="J274" s="205"/>
      <c r="K274" s="205"/>
      <c r="L274" s="208"/>
    </row>
    <row r="275" spans="10:12" ht="16.5" x14ac:dyDescent="0.3">
      <c r="J275" s="205"/>
      <c r="K275" s="205"/>
      <c r="L275" s="208"/>
    </row>
    <row r="276" spans="10:12" ht="16.5" x14ac:dyDescent="0.3">
      <c r="J276" s="205"/>
      <c r="K276" s="205"/>
      <c r="L276" s="208"/>
    </row>
    <row r="277" spans="10:12" ht="16.5" x14ac:dyDescent="0.3">
      <c r="J277" s="205"/>
      <c r="K277" s="205"/>
      <c r="L277" s="208"/>
    </row>
    <row r="278" spans="10:12" ht="16.5" x14ac:dyDescent="0.3">
      <c r="J278" s="205"/>
      <c r="K278" s="205"/>
      <c r="L278" s="208"/>
    </row>
    <row r="279" spans="10:12" ht="16.5" x14ac:dyDescent="0.3">
      <c r="J279" s="205"/>
      <c r="K279" s="205"/>
      <c r="L279" s="208"/>
    </row>
    <row r="280" spans="10:12" ht="16.5" x14ac:dyDescent="0.3">
      <c r="J280" s="205"/>
      <c r="K280" s="205"/>
      <c r="L280" s="208"/>
    </row>
    <row r="281" spans="10:12" ht="16.5" x14ac:dyDescent="0.3">
      <c r="J281" s="205"/>
      <c r="K281" s="205"/>
      <c r="L281" s="208"/>
    </row>
    <row r="282" spans="10:12" ht="16.5" x14ac:dyDescent="0.3">
      <c r="J282" s="205"/>
      <c r="K282" s="205"/>
      <c r="L282" s="208"/>
    </row>
    <row r="283" spans="10:12" ht="16.5" x14ac:dyDescent="0.3">
      <c r="J283" s="205"/>
      <c r="K283" s="205"/>
      <c r="L283" s="208"/>
    </row>
    <row r="284" spans="10:12" ht="16.5" x14ac:dyDescent="0.3">
      <c r="J284" s="205"/>
      <c r="K284" s="205"/>
      <c r="L284" s="208"/>
    </row>
    <row r="285" spans="10:12" ht="16.5" x14ac:dyDescent="0.3">
      <c r="J285" s="205"/>
      <c r="K285" s="205"/>
      <c r="L285" s="208"/>
    </row>
    <row r="286" spans="10:12" ht="16.5" x14ac:dyDescent="0.3">
      <c r="J286" s="205"/>
      <c r="K286" s="205"/>
      <c r="L286" s="208"/>
    </row>
    <row r="287" spans="10:12" ht="16.5" x14ac:dyDescent="0.3">
      <c r="J287" s="205"/>
      <c r="K287" s="205"/>
      <c r="L287" s="208"/>
    </row>
    <row r="288" spans="10:12" ht="16.5" x14ac:dyDescent="0.3">
      <c r="J288" s="205"/>
      <c r="K288" s="205"/>
      <c r="L288" s="208"/>
    </row>
    <row r="289" spans="10:12" ht="16.5" x14ac:dyDescent="0.3">
      <c r="J289" s="205"/>
      <c r="K289" s="205"/>
      <c r="L289" s="208"/>
    </row>
    <row r="290" spans="10:12" ht="16.5" x14ac:dyDescent="0.3">
      <c r="J290" s="205"/>
      <c r="K290" s="205"/>
      <c r="L290" s="208"/>
    </row>
    <row r="291" spans="10:12" ht="16.5" x14ac:dyDescent="0.3">
      <c r="J291" s="205"/>
      <c r="K291" s="205"/>
      <c r="L291" s="208"/>
    </row>
    <row r="292" spans="10:12" ht="16.5" x14ac:dyDescent="0.3">
      <c r="J292" s="205"/>
      <c r="K292" s="205"/>
      <c r="L292" s="208"/>
    </row>
    <row r="293" spans="10:12" ht="16.5" x14ac:dyDescent="0.3">
      <c r="J293" s="205"/>
      <c r="K293" s="205"/>
      <c r="L293" s="208"/>
    </row>
    <row r="294" spans="10:12" ht="16.5" x14ac:dyDescent="0.3">
      <c r="J294" s="205"/>
      <c r="K294" s="205"/>
      <c r="L294" s="208"/>
    </row>
    <row r="295" spans="10:12" ht="16.5" x14ac:dyDescent="0.3">
      <c r="J295" s="205"/>
      <c r="K295" s="205"/>
      <c r="L295" s="208"/>
    </row>
    <row r="296" spans="10:12" ht="16.5" x14ac:dyDescent="0.3">
      <c r="J296" s="205"/>
      <c r="K296" s="205"/>
      <c r="L296" s="208"/>
    </row>
    <row r="297" spans="10:12" ht="16.5" x14ac:dyDescent="0.3">
      <c r="J297" s="205"/>
      <c r="K297" s="205"/>
      <c r="L297" s="208"/>
    </row>
    <row r="298" spans="10:12" ht="16.5" x14ac:dyDescent="0.3">
      <c r="J298" s="205"/>
      <c r="K298" s="205"/>
      <c r="L298" s="208"/>
    </row>
    <row r="299" spans="10:12" ht="16.5" x14ac:dyDescent="0.3">
      <c r="J299" s="205"/>
      <c r="K299" s="205"/>
      <c r="L299" s="208"/>
    </row>
    <row r="300" spans="10:12" ht="16.5" x14ac:dyDescent="0.3">
      <c r="J300" s="205"/>
      <c r="K300" s="205"/>
      <c r="L300" s="208"/>
    </row>
    <row r="301" spans="10:12" ht="16.5" x14ac:dyDescent="0.3">
      <c r="J301" s="205"/>
      <c r="K301" s="205"/>
      <c r="L301" s="208"/>
    </row>
    <row r="302" spans="10:12" ht="16.5" x14ac:dyDescent="0.3">
      <c r="J302" s="205"/>
      <c r="K302" s="205"/>
      <c r="L302" s="208"/>
    </row>
    <row r="303" spans="10:12" ht="16.5" x14ac:dyDescent="0.3">
      <c r="J303" s="205"/>
      <c r="K303" s="205"/>
      <c r="L303" s="208"/>
    </row>
    <row r="304" spans="10:12" ht="16.5" x14ac:dyDescent="0.3">
      <c r="J304" s="205"/>
      <c r="K304" s="205"/>
      <c r="L304" s="208"/>
    </row>
    <row r="305" spans="10:12" ht="16.5" x14ac:dyDescent="0.3">
      <c r="J305" s="205"/>
      <c r="K305" s="205"/>
      <c r="L305" s="208"/>
    </row>
    <row r="306" spans="10:12" ht="16.5" x14ac:dyDescent="0.3">
      <c r="J306" s="205"/>
      <c r="K306" s="205"/>
      <c r="L306" s="208"/>
    </row>
    <row r="307" spans="10:12" ht="16.5" x14ac:dyDescent="0.3">
      <c r="J307" s="205"/>
      <c r="K307" s="205"/>
      <c r="L307" s="208"/>
    </row>
    <row r="308" spans="10:12" ht="16.5" x14ac:dyDescent="0.3">
      <c r="J308" s="205"/>
      <c r="K308" s="205"/>
      <c r="L308" s="208"/>
    </row>
    <row r="309" spans="10:12" ht="16.5" x14ac:dyDescent="0.3">
      <c r="J309" s="205"/>
      <c r="K309" s="205"/>
      <c r="L309" s="208"/>
    </row>
    <row r="310" spans="10:12" ht="16.5" x14ac:dyDescent="0.3">
      <c r="J310" s="205"/>
      <c r="K310" s="205"/>
      <c r="L310" s="208"/>
    </row>
    <row r="311" spans="10:12" ht="16.5" x14ac:dyDescent="0.3">
      <c r="J311" s="205"/>
      <c r="K311" s="205"/>
      <c r="L311" s="208"/>
    </row>
    <row r="312" spans="10:12" ht="16.5" x14ac:dyDescent="0.3">
      <c r="J312" s="205"/>
      <c r="K312" s="205"/>
      <c r="L312" s="208"/>
    </row>
    <row r="313" spans="10:12" ht="16.5" x14ac:dyDescent="0.3">
      <c r="J313" s="205"/>
      <c r="K313" s="205"/>
      <c r="L313" s="208"/>
    </row>
    <row r="314" spans="10:12" ht="16.5" x14ac:dyDescent="0.3">
      <c r="J314" s="205"/>
      <c r="K314" s="205"/>
      <c r="L314" s="208"/>
    </row>
    <row r="315" spans="10:12" ht="16.5" x14ac:dyDescent="0.3">
      <c r="J315" s="205"/>
      <c r="K315" s="205"/>
      <c r="L315" s="208"/>
    </row>
    <row r="316" spans="10:12" ht="16.5" x14ac:dyDescent="0.3">
      <c r="J316" s="205"/>
      <c r="K316" s="205"/>
      <c r="L316" s="208"/>
    </row>
    <row r="317" spans="10:12" ht="16.5" x14ac:dyDescent="0.3">
      <c r="J317" s="205"/>
      <c r="K317" s="205"/>
      <c r="L317" s="208"/>
    </row>
    <row r="318" spans="10:12" ht="16.5" x14ac:dyDescent="0.3">
      <c r="J318" s="205"/>
      <c r="K318" s="205"/>
      <c r="L318" s="208"/>
    </row>
    <row r="319" spans="10:12" ht="16.5" x14ac:dyDescent="0.3">
      <c r="J319" s="205"/>
      <c r="K319" s="205"/>
      <c r="L319" s="208"/>
    </row>
    <row r="320" spans="10:12" ht="16.5" x14ac:dyDescent="0.3">
      <c r="J320" s="205"/>
      <c r="K320" s="205"/>
      <c r="L320" s="208"/>
    </row>
    <row r="321" spans="10:12" ht="16.5" x14ac:dyDescent="0.3">
      <c r="J321" s="205"/>
      <c r="K321" s="205"/>
      <c r="L321" s="208"/>
    </row>
    <row r="322" spans="10:12" ht="16.5" x14ac:dyDescent="0.3">
      <c r="J322" s="205"/>
      <c r="K322" s="205"/>
      <c r="L322" s="208"/>
    </row>
    <row r="323" spans="10:12" ht="16.5" x14ac:dyDescent="0.3">
      <c r="J323" s="205"/>
      <c r="K323" s="205"/>
      <c r="L323" s="208"/>
    </row>
    <row r="324" spans="10:12" ht="16.5" x14ac:dyDescent="0.3">
      <c r="J324" s="205"/>
      <c r="K324" s="205"/>
      <c r="L324" s="208"/>
    </row>
    <row r="325" spans="10:12" ht="16.5" x14ac:dyDescent="0.3">
      <c r="J325" s="205"/>
      <c r="K325" s="205"/>
      <c r="L325" s="208"/>
    </row>
    <row r="326" spans="10:12" ht="16.5" x14ac:dyDescent="0.3">
      <c r="J326" s="205"/>
      <c r="K326" s="205"/>
      <c r="L326" s="208"/>
    </row>
    <row r="327" spans="10:12" ht="16.5" x14ac:dyDescent="0.3">
      <c r="J327" s="205"/>
      <c r="K327" s="205"/>
      <c r="L327" s="208"/>
    </row>
    <row r="328" spans="10:12" ht="16.5" x14ac:dyDescent="0.3">
      <c r="J328" s="205"/>
      <c r="K328" s="205"/>
      <c r="L328" s="208"/>
    </row>
    <row r="329" spans="10:12" ht="16.5" x14ac:dyDescent="0.3">
      <c r="J329" s="205"/>
      <c r="K329" s="205"/>
      <c r="L329" s="208"/>
    </row>
    <row r="330" spans="10:12" ht="16.5" x14ac:dyDescent="0.3">
      <c r="J330" s="205"/>
      <c r="K330" s="205"/>
      <c r="L330" s="208"/>
    </row>
    <row r="331" spans="10:12" ht="16.5" x14ac:dyDescent="0.3">
      <c r="J331" s="205"/>
      <c r="K331" s="205"/>
      <c r="L331" s="208"/>
    </row>
    <row r="332" spans="10:12" ht="16.5" x14ac:dyDescent="0.3">
      <c r="J332" s="205"/>
      <c r="K332" s="205"/>
      <c r="L332" s="208"/>
    </row>
    <row r="333" spans="10:12" ht="16.5" x14ac:dyDescent="0.3">
      <c r="J333" s="205"/>
      <c r="K333" s="205"/>
      <c r="L333" s="208"/>
    </row>
    <row r="334" spans="10:12" ht="16.5" x14ac:dyDescent="0.3">
      <c r="J334" s="205"/>
      <c r="K334" s="205"/>
      <c r="L334" s="208"/>
    </row>
    <row r="335" spans="10:12" ht="16.5" x14ac:dyDescent="0.3">
      <c r="J335" s="205"/>
      <c r="K335" s="205"/>
      <c r="L335" s="208"/>
    </row>
    <row r="336" spans="10:12" ht="16.5" x14ac:dyDescent="0.3">
      <c r="J336" s="205"/>
      <c r="K336" s="205"/>
      <c r="L336" s="208"/>
    </row>
    <row r="337" spans="10:12" ht="16.5" x14ac:dyDescent="0.3">
      <c r="J337" s="205"/>
      <c r="K337" s="205"/>
      <c r="L337" s="208"/>
    </row>
    <row r="338" spans="10:12" ht="16.5" x14ac:dyDescent="0.3">
      <c r="J338" s="205"/>
      <c r="K338" s="205"/>
      <c r="L338" s="208"/>
    </row>
    <row r="339" spans="10:12" ht="16.5" x14ac:dyDescent="0.3">
      <c r="J339" s="205"/>
      <c r="K339" s="205"/>
      <c r="L339" s="208"/>
    </row>
    <row r="340" spans="10:12" ht="16.5" x14ac:dyDescent="0.3">
      <c r="J340" s="205"/>
      <c r="K340" s="205"/>
      <c r="L340" s="208"/>
    </row>
    <row r="341" spans="10:12" ht="16.5" x14ac:dyDescent="0.3">
      <c r="J341" s="205"/>
      <c r="K341" s="205"/>
      <c r="L341" s="208"/>
    </row>
    <row r="342" spans="10:12" ht="16.5" x14ac:dyDescent="0.3">
      <c r="J342" s="205"/>
      <c r="K342" s="205"/>
      <c r="L342" s="208"/>
    </row>
    <row r="343" spans="10:12" ht="16.5" x14ac:dyDescent="0.3">
      <c r="J343" s="205"/>
      <c r="K343" s="205"/>
      <c r="L343" s="208"/>
    </row>
    <row r="344" spans="10:12" ht="16.5" x14ac:dyDescent="0.3">
      <c r="J344" s="205"/>
      <c r="K344" s="205"/>
      <c r="L344" s="208"/>
    </row>
    <row r="345" spans="10:12" ht="16.5" x14ac:dyDescent="0.3">
      <c r="J345" s="205"/>
      <c r="K345" s="205"/>
      <c r="L345" s="208"/>
    </row>
    <row r="346" spans="10:12" ht="16.5" x14ac:dyDescent="0.3">
      <c r="J346" s="205"/>
      <c r="K346" s="205"/>
      <c r="L346" s="208"/>
    </row>
    <row r="347" spans="10:12" ht="16.5" x14ac:dyDescent="0.3">
      <c r="J347" s="205"/>
      <c r="K347" s="205"/>
      <c r="L347" s="208"/>
    </row>
    <row r="348" spans="10:12" ht="16.5" x14ac:dyDescent="0.3">
      <c r="J348" s="205"/>
      <c r="K348" s="205"/>
      <c r="L348" s="208"/>
    </row>
    <row r="349" spans="10:12" ht="16.5" x14ac:dyDescent="0.3">
      <c r="J349" s="205"/>
      <c r="K349" s="205"/>
      <c r="L349" s="208"/>
    </row>
    <row r="350" spans="10:12" ht="16.5" x14ac:dyDescent="0.3">
      <c r="J350" s="205"/>
      <c r="K350" s="205"/>
      <c r="L350" s="208"/>
    </row>
    <row r="351" spans="10:12" ht="16.5" x14ac:dyDescent="0.3">
      <c r="J351" s="205"/>
      <c r="K351" s="205"/>
      <c r="L351" s="208"/>
    </row>
    <row r="352" spans="10:12" ht="16.5" x14ac:dyDescent="0.3">
      <c r="J352" s="205"/>
      <c r="K352" s="205"/>
      <c r="L352" s="208"/>
    </row>
    <row r="353" spans="10:12" ht="16.5" x14ac:dyDescent="0.3">
      <c r="J353" s="205"/>
      <c r="K353" s="205"/>
      <c r="L353" s="208"/>
    </row>
    <row r="354" spans="10:12" ht="16.5" x14ac:dyDescent="0.3">
      <c r="J354" s="205"/>
      <c r="K354" s="205"/>
      <c r="L354" s="208"/>
    </row>
    <row r="355" spans="10:12" ht="16.5" x14ac:dyDescent="0.3">
      <c r="J355" s="205"/>
      <c r="K355" s="205"/>
      <c r="L355" s="208"/>
    </row>
    <row r="356" spans="10:12" ht="16.5" x14ac:dyDescent="0.3">
      <c r="J356" s="205"/>
      <c r="K356" s="205"/>
      <c r="L356" s="208"/>
    </row>
    <row r="357" spans="10:12" ht="16.5" x14ac:dyDescent="0.3">
      <c r="J357" s="205"/>
      <c r="K357" s="205"/>
      <c r="L357" s="208"/>
    </row>
    <row r="358" spans="10:12" ht="16.5" x14ac:dyDescent="0.3">
      <c r="J358" s="205"/>
      <c r="K358" s="205"/>
      <c r="L358" s="208"/>
    </row>
    <row r="359" spans="10:12" ht="16.5" x14ac:dyDescent="0.3">
      <c r="J359" s="205"/>
      <c r="K359" s="205"/>
      <c r="L359" s="208"/>
    </row>
    <row r="360" spans="10:12" ht="16.5" x14ac:dyDescent="0.3">
      <c r="J360" s="205"/>
      <c r="K360" s="205"/>
      <c r="L360" s="208"/>
    </row>
    <row r="361" spans="10:12" ht="16.5" x14ac:dyDescent="0.3">
      <c r="J361" s="205"/>
      <c r="K361" s="205"/>
      <c r="L361" s="208"/>
    </row>
    <row r="362" spans="10:12" ht="16.5" x14ac:dyDescent="0.3">
      <c r="J362" s="205"/>
      <c r="K362" s="205"/>
      <c r="L362" s="208"/>
    </row>
    <row r="363" spans="10:12" ht="16.5" x14ac:dyDescent="0.3">
      <c r="J363" s="205"/>
      <c r="K363" s="205"/>
      <c r="L363" s="208"/>
    </row>
    <row r="364" spans="10:12" ht="16.5" x14ac:dyDescent="0.3">
      <c r="J364" s="205"/>
      <c r="K364" s="205"/>
      <c r="L364" s="208"/>
    </row>
    <row r="365" spans="10:12" ht="16.5" x14ac:dyDescent="0.3">
      <c r="J365" s="205"/>
      <c r="K365" s="205"/>
      <c r="L365" s="208"/>
    </row>
    <row r="366" spans="10:12" ht="16.5" x14ac:dyDescent="0.3">
      <c r="J366" s="205"/>
      <c r="K366" s="205"/>
      <c r="L366" s="208"/>
    </row>
    <row r="367" spans="10:12" ht="16.5" x14ac:dyDescent="0.3">
      <c r="J367" s="205"/>
      <c r="K367" s="205"/>
      <c r="L367" s="208"/>
    </row>
    <row r="368" spans="10:12" ht="16.5" x14ac:dyDescent="0.3">
      <c r="J368" s="205"/>
      <c r="K368" s="205"/>
      <c r="L368" s="208"/>
    </row>
    <row r="369" spans="10:12" ht="16.5" x14ac:dyDescent="0.3">
      <c r="J369" s="205"/>
      <c r="K369" s="205"/>
      <c r="L369" s="208"/>
    </row>
    <row r="370" spans="10:12" ht="16.5" x14ac:dyDescent="0.3">
      <c r="J370" s="205"/>
      <c r="K370" s="205"/>
      <c r="L370" s="208"/>
    </row>
    <row r="371" spans="10:12" ht="16.5" x14ac:dyDescent="0.3">
      <c r="J371" s="205"/>
      <c r="K371" s="205"/>
      <c r="L371" s="208"/>
    </row>
    <row r="372" spans="10:12" ht="16.5" x14ac:dyDescent="0.3">
      <c r="J372" s="205"/>
      <c r="K372" s="205"/>
      <c r="L372" s="208"/>
    </row>
    <row r="373" spans="10:12" ht="16.5" x14ac:dyDescent="0.3">
      <c r="J373" s="205"/>
      <c r="K373" s="205"/>
      <c r="L373" s="208"/>
    </row>
    <row r="374" spans="10:12" ht="16.5" x14ac:dyDescent="0.3">
      <c r="J374" s="205"/>
      <c r="K374" s="205"/>
      <c r="L374" s="208"/>
    </row>
    <row r="375" spans="10:12" ht="16.5" x14ac:dyDescent="0.3">
      <c r="J375" s="205"/>
      <c r="K375" s="205"/>
      <c r="L375" s="208"/>
    </row>
    <row r="376" spans="10:12" ht="16.5" x14ac:dyDescent="0.3">
      <c r="J376" s="205"/>
      <c r="K376" s="205"/>
      <c r="L376" s="208"/>
    </row>
    <row r="377" spans="10:12" ht="16.5" x14ac:dyDescent="0.3">
      <c r="J377" s="205"/>
      <c r="K377" s="205"/>
      <c r="L377" s="208"/>
    </row>
    <row r="378" spans="10:12" ht="16.5" x14ac:dyDescent="0.3">
      <c r="J378" s="205"/>
      <c r="K378" s="205"/>
      <c r="L378" s="208"/>
    </row>
    <row r="379" spans="10:12" ht="16.5" x14ac:dyDescent="0.3">
      <c r="J379" s="205"/>
      <c r="K379" s="205"/>
      <c r="L379" s="208"/>
    </row>
    <row r="380" spans="10:12" ht="16.5" x14ac:dyDescent="0.3">
      <c r="J380" s="205"/>
      <c r="K380" s="205"/>
      <c r="L380" s="208"/>
    </row>
    <row r="381" spans="10:12" ht="16.5" x14ac:dyDescent="0.3">
      <c r="J381" s="205"/>
      <c r="K381" s="205"/>
      <c r="L381" s="208"/>
    </row>
    <row r="382" spans="10:12" ht="16.5" x14ac:dyDescent="0.3">
      <c r="J382" s="205"/>
      <c r="K382" s="205"/>
      <c r="L382" s="208"/>
    </row>
    <row r="383" spans="10:12" ht="16.5" x14ac:dyDescent="0.3">
      <c r="J383" s="205"/>
      <c r="K383" s="205"/>
      <c r="L383" s="208"/>
    </row>
    <row r="384" spans="10:12" ht="16.5" x14ac:dyDescent="0.3">
      <c r="J384" s="205"/>
      <c r="K384" s="205"/>
      <c r="L384" s="208"/>
    </row>
    <row r="385" spans="10:12" ht="16.5" x14ac:dyDescent="0.3">
      <c r="J385" s="205"/>
      <c r="K385" s="205"/>
      <c r="L385" s="208"/>
    </row>
    <row r="386" spans="10:12" ht="16.5" x14ac:dyDescent="0.3">
      <c r="J386" s="205"/>
      <c r="K386" s="205"/>
      <c r="L386" s="208"/>
    </row>
    <row r="387" spans="10:12" ht="16.5" x14ac:dyDescent="0.3">
      <c r="J387" s="205"/>
      <c r="K387" s="205"/>
      <c r="L387" s="208"/>
    </row>
    <row r="388" spans="10:12" ht="16.5" x14ac:dyDescent="0.3">
      <c r="J388" s="205"/>
      <c r="K388" s="205"/>
      <c r="L388" s="208"/>
    </row>
    <row r="389" spans="10:12" ht="16.5" x14ac:dyDescent="0.3">
      <c r="J389" s="205"/>
      <c r="K389" s="205"/>
      <c r="L389" s="208"/>
    </row>
    <row r="390" spans="10:12" ht="16.5" x14ac:dyDescent="0.3">
      <c r="J390" s="205"/>
      <c r="K390" s="205"/>
      <c r="L390" s="208"/>
    </row>
    <row r="391" spans="10:12" ht="16.5" x14ac:dyDescent="0.3">
      <c r="J391" s="205"/>
      <c r="K391" s="205"/>
      <c r="L391" s="208"/>
    </row>
    <row r="392" spans="10:12" ht="17.25" thickBot="1" x14ac:dyDescent="0.35">
      <c r="J392" s="210"/>
      <c r="K392" s="210"/>
      <c r="L392" s="211"/>
    </row>
  </sheetData>
  <mergeCells count="7">
    <mergeCell ref="J1:L1"/>
    <mergeCell ref="I1:I2"/>
    <mergeCell ref="A3:A4"/>
    <mergeCell ref="A1:A2"/>
    <mergeCell ref="B1:C1"/>
    <mergeCell ref="D1:F1"/>
    <mergeCell ref="G1:H1"/>
  </mergeCells>
  <dataValidations xWindow="129" yWindow="332" count="6">
    <dataValidation allowBlank="1" showInputMessage="1" showErrorMessage="1" promptTitle="Muster" prompt="Grüne Bereiche im Muster = weiße Felder im Eingabebereich -&gt; bitte bei Bedarf BEARBEITEN._x000a__x000a_Rote Bereiche im Muster = graue Felder im Eingabebereich -&gt; NICHT zu bearbeiten. " sqref="I3:I4 B3:F4" xr:uid="{7C7F370F-66A4-4E08-8074-EF2421DE2B68}"/>
    <dataValidation allowBlank="1" showInputMessage="1" showErrorMessage="1" promptTitle="Verein " prompt="Bitte hier Vereinsnamen eingeben._x000a__x000a_BITTE SINNVOLLE ABKÜRZUNGEN VERWENDEN! Danke!" sqref="D5:D101" xr:uid="{BD5D9428-641F-49BA-A51E-ECF80B47654B}"/>
    <dataValidation type="list" allowBlank="1" showInputMessage="1" showErrorMessage="1" promptTitle="Verband auswählen" prompt="Verbandsnamen (Abkürzung)  AUSWÄHLEN _x000a__x000a_Auf den Pfeil klicken und was aus dem Drop-Down-Menü auswählen oder gleich den Verband mit der entsprechenden Abkürzung aus dem Drop-Down-Menü eingeben! " sqref="E5:E101" xr:uid="{CAFF1D17-458B-4AFE-BA61-BC7084492951}">
      <formula1>Verband_Short</formula1>
    </dataValidation>
    <dataValidation allowBlank="1" showInputMessage="1" showErrorMessage="1" promptTitle="AUTOMATISCH: Verband" prompt="Keine Eingabe erforderlich. Füllt sich ggf. autromatisch. " sqref="F5:F101" xr:uid="{A4ABCDA8-437B-4813-B827-DDE2696AC2FA}"/>
    <dataValidation allowBlank="1" showInputMessage="1" showErrorMessage="1" promptTitle="Vorname" prompt="Bitte hier Vorname(n) des Delegierten eingeben" sqref="C5:C101" xr:uid="{C227D886-A0B0-4B8B-B6DC-63E5A7DAD789}"/>
    <dataValidation allowBlank="1" showInputMessage="1" showErrorMessage="1" promptTitle="Nachname" prompt="Bitte hier Nachname(n) des Delegierten eingeben" sqref="B5:B101" xr:uid="{8A6E9823-4BA2-4AB1-A058-7D5636E2C722}"/>
  </dataValidations>
  <pageMargins left="0.78740157480314965" right="0.78740157480314965" top="0.98425196850393704" bottom="0.98425196850393704" header="0.51181102362204722" footer="0.51181102362204722"/>
  <pageSetup paperSize="9" scale="96" fitToHeight="3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129" yWindow="332" count="1">
        <x14:dataValidation type="list" allowBlank="1" showInputMessage="1" showErrorMessage="1" xr:uid="{5F37B799-BC6C-4AD9-A9A3-D60CDB1CB76B}">
          <x14:formula1>
            <xm:f>Listen!$A$129:$A$130</xm:f>
          </x14:formula1>
          <xm:sqref>G3:H101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G191"/>
  <sheetViews>
    <sheetView zoomScaleNormal="100" workbookViewId="0">
      <pane ySplit="1" topLeftCell="A104" activePane="bottomLeft" state="frozen"/>
      <selection pane="bottomLeft" activeCell="A8" sqref="A8:A126"/>
    </sheetView>
  </sheetViews>
  <sheetFormatPr baseColWidth="10" defaultRowHeight="13.5" x14ac:dyDescent="0.2"/>
  <cols>
    <col min="1" max="1" width="18.7109375" style="41" customWidth="1"/>
    <col min="2" max="2" width="52.7109375" style="42" customWidth="1"/>
    <col min="3" max="3" width="24.28515625" style="41" customWidth="1"/>
    <col min="4" max="5" width="24.42578125" style="41" customWidth="1"/>
    <col min="6" max="6" width="18.28515625" style="35" bestFit="1" customWidth="1"/>
    <col min="7" max="7" width="27.42578125" customWidth="1"/>
  </cols>
  <sheetData>
    <row r="1" spans="1:7" ht="79.5" thickBot="1" x14ac:dyDescent="0.25">
      <c r="A1" s="30" t="s">
        <v>117</v>
      </c>
      <c r="B1" s="105" t="s">
        <v>119</v>
      </c>
      <c r="C1" s="104" t="s">
        <v>116</v>
      </c>
      <c r="D1" s="93" t="s">
        <v>118</v>
      </c>
      <c r="E1" s="97" t="s">
        <v>131</v>
      </c>
      <c r="F1" s="92"/>
      <c r="G1" s="103"/>
    </row>
    <row r="2" spans="1:7" ht="13.5" customHeight="1" x14ac:dyDescent="0.2">
      <c r="A2" s="31">
        <v>1</v>
      </c>
      <c r="B2" s="32" t="s">
        <v>85</v>
      </c>
      <c r="C2" s="32" t="s">
        <v>121</v>
      </c>
      <c r="D2" s="94">
        <v>18</v>
      </c>
      <c r="E2" s="333" t="s">
        <v>112</v>
      </c>
      <c r="F2" s="332" t="s">
        <v>111</v>
      </c>
      <c r="G2" s="102"/>
    </row>
    <row r="3" spans="1:7" ht="12.75" x14ac:dyDescent="0.2">
      <c r="A3" s="33">
        <v>11</v>
      </c>
      <c r="B3" s="34" t="s">
        <v>104</v>
      </c>
      <c r="C3" s="34" t="s">
        <v>121</v>
      </c>
      <c r="D3" s="95">
        <v>25</v>
      </c>
      <c r="E3" s="333"/>
      <c r="F3" s="332"/>
      <c r="G3" s="102"/>
    </row>
    <row r="4" spans="1:7" ht="12.75" x14ac:dyDescent="0.2">
      <c r="A4" s="33">
        <v>13</v>
      </c>
      <c r="B4" s="34" t="s">
        <v>105</v>
      </c>
      <c r="C4" s="34" t="s">
        <v>123</v>
      </c>
      <c r="D4" s="95">
        <v>25</v>
      </c>
      <c r="E4" s="333"/>
      <c r="F4" s="332"/>
      <c r="G4" s="102"/>
    </row>
    <row r="5" spans="1:7" ht="12.75" x14ac:dyDescent="0.2">
      <c r="A5" s="33">
        <v>97</v>
      </c>
      <c r="B5" s="34" t="s">
        <v>107</v>
      </c>
      <c r="C5" s="34" t="s">
        <v>122</v>
      </c>
      <c r="D5" s="95">
        <v>8</v>
      </c>
      <c r="E5" s="333"/>
      <c r="F5" s="332"/>
      <c r="G5" s="102"/>
    </row>
    <row r="6" spans="1:7" ht="12.75" x14ac:dyDescent="0.2">
      <c r="A6" s="33">
        <v>151</v>
      </c>
      <c r="B6" s="34" t="s">
        <v>106</v>
      </c>
      <c r="C6" s="34" t="s">
        <v>124</v>
      </c>
      <c r="D6" s="95">
        <v>18</v>
      </c>
      <c r="E6" s="333"/>
      <c r="F6" s="332"/>
      <c r="G6" s="102"/>
    </row>
    <row r="7" spans="1:7" thickBot="1" x14ac:dyDescent="0.25">
      <c r="A7" s="36">
        <v>463</v>
      </c>
      <c r="B7" s="37" t="s">
        <v>130</v>
      </c>
      <c r="C7" s="37" t="s">
        <v>122</v>
      </c>
      <c r="D7" s="96">
        <v>12</v>
      </c>
      <c r="E7" s="333"/>
      <c r="F7" s="332"/>
      <c r="G7" s="102"/>
    </row>
    <row r="8" spans="1:7" x14ac:dyDescent="0.2">
      <c r="A8" s="98" t="s">
        <v>630</v>
      </c>
      <c r="B8" s="99" t="s">
        <v>631</v>
      </c>
      <c r="C8" s="100" t="s">
        <v>121</v>
      </c>
      <c r="D8" s="101"/>
      <c r="E8" s="125">
        <v>1</v>
      </c>
      <c r="F8" s="126" t="s">
        <v>100</v>
      </c>
    </row>
    <row r="9" spans="1:7" x14ac:dyDescent="0.2">
      <c r="A9" s="38" t="s">
        <v>632</v>
      </c>
      <c r="B9" s="39" t="s">
        <v>633</v>
      </c>
      <c r="C9" s="40" t="s">
        <v>121</v>
      </c>
      <c r="D9" s="87"/>
      <c r="E9" s="125">
        <v>2</v>
      </c>
      <c r="F9" s="126"/>
    </row>
    <row r="10" spans="1:7" x14ac:dyDescent="0.2">
      <c r="A10" s="38" t="s">
        <v>556</v>
      </c>
      <c r="B10" s="39" t="s">
        <v>634</v>
      </c>
      <c r="C10" s="40" t="s">
        <v>121</v>
      </c>
      <c r="D10" s="87"/>
      <c r="E10" s="125">
        <v>3</v>
      </c>
      <c r="F10" s="126"/>
    </row>
    <row r="11" spans="1:7" x14ac:dyDescent="0.2">
      <c r="A11" s="38" t="s">
        <v>557</v>
      </c>
      <c r="B11" s="39" t="s">
        <v>635</v>
      </c>
      <c r="C11" s="40" t="s">
        <v>121</v>
      </c>
      <c r="D11" s="87"/>
      <c r="E11" s="125">
        <v>4</v>
      </c>
      <c r="F11" s="126"/>
    </row>
    <row r="12" spans="1:7" x14ac:dyDescent="0.2">
      <c r="A12" s="38" t="s">
        <v>636</v>
      </c>
      <c r="B12" s="39" t="s">
        <v>536</v>
      </c>
      <c r="C12" s="40" t="s">
        <v>122</v>
      </c>
      <c r="D12" s="87"/>
      <c r="E12" s="125">
        <v>5</v>
      </c>
      <c r="F12" s="126"/>
    </row>
    <row r="13" spans="1:7" x14ac:dyDescent="0.2">
      <c r="A13" s="38" t="s">
        <v>558</v>
      </c>
      <c r="B13" s="39" t="s">
        <v>559</v>
      </c>
      <c r="C13" s="40" t="s">
        <v>123</v>
      </c>
      <c r="D13" s="87"/>
      <c r="E13" s="125">
        <v>6</v>
      </c>
      <c r="F13" s="126"/>
    </row>
    <row r="14" spans="1:7" x14ac:dyDescent="0.2">
      <c r="A14" s="38" t="s">
        <v>560</v>
      </c>
      <c r="B14" s="39" t="s">
        <v>561</v>
      </c>
      <c r="C14" s="40" t="s">
        <v>123</v>
      </c>
      <c r="D14" s="87"/>
      <c r="E14" s="125">
        <v>7</v>
      </c>
      <c r="F14" s="126"/>
    </row>
    <row r="15" spans="1:7" x14ac:dyDescent="0.2">
      <c r="A15" s="291" t="s">
        <v>562</v>
      </c>
      <c r="B15" s="292" t="s">
        <v>563</v>
      </c>
      <c r="C15" s="40" t="s">
        <v>122</v>
      </c>
      <c r="D15" s="87"/>
      <c r="E15" s="125">
        <v>8</v>
      </c>
      <c r="F15" s="126"/>
    </row>
    <row r="16" spans="1:7" x14ac:dyDescent="0.2">
      <c r="A16" s="291" t="s">
        <v>639</v>
      </c>
      <c r="B16" s="292" t="s">
        <v>640</v>
      </c>
      <c r="C16" s="40" t="s">
        <v>122</v>
      </c>
      <c r="D16" s="87"/>
      <c r="E16" s="125">
        <v>9</v>
      </c>
      <c r="F16" s="126"/>
    </row>
    <row r="17" spans="1:6" x14ac:dyDescent="0.2">
      <c r="A17" s="38" t="s">
        <v>641</v>
      </c>
      <c r="B17" s="39" t="s">
        <v>642</v>
      </c>
      <c r="C17" s="40" t="s">
        <v>121</v>
      </c>
      <c r="D17" s="87"/>
      <c r="E17" s="125">
        <v>10</v>
      </c>
      <c r="F17" s="126"/>
    </row>
    <row r="18" spans="1:6" x14ac:dyDescent="0.2">
      <c r="A18" s="38" t="s">
        <v>643</v>
      </c>
      <c r="B18" s="39" t="s">
        <v>645</v>
      </c>
      <c r="C18" s="40" t="s">
        <v>121</v>
      </c>
      <c r="D18" s="87"/>
      <c r="E18" s="125">
        <v>11</v>
      </c>
      <c r="F18" s="126"/>
    </row>
    <row r="19" spans="1:6" x14ac:dyDescent="0.2">
      <c r="A19" s="38" t="s">
        <v>564</v>
      </c>
      <c r="B19" s="39" t="s">
        <v>646</v>
      </c>
      <c r="C19" s="40" t="s">
        <v>121</v>
      </c>
      <c r="D19" s="87"/>
      <c r="E19" s="125">
        <v>12</v>
      </c>
      <c r="F19" s="126"/>
    </row>
    <row r="20" spans="1:6" x14ac:dyDescent="0.2">
      <c r="A20" s="38" t="s">
        <v>565</v>
      </c>
      <c r="B20" s="39" t="s">
        <v>644</v>
      </c>
      <c r="C20" s="40" t="s">
        <v>121</v>
      </c>
      <c r="D20" s="87"/>
      <c r="E20" s="125">
        <v>13</v>
      </c>
      <c r="F20" s="126"/>
    </row>
    <row r="21" spans="1:6" x14ac:dyDescent="0.2">
      <c r="A21" s="38" t="s">
        <v>647</v>
      </c>
      <c r="B21" s="39" t="s">
        <v>537</v>
      </c>
      <c r="C21" s="40" t="s">
        <v>122</v>
      </c>
      <c r="D21" s="87"/>
      <c r="E21" s="125">
        <v>14</v>
      </c>
      <c r="F21" s="126"/>
    </row>
    <row r="22" spans="1:6" x14ac:dyDescent="0.2">
      <c r="A22" s="38" t="s">
        <v>566</v>
      </c>
      <c r="B22" s="39" t="s">
        <v>567</v>
      </c>
      <c r="C22" s="40" t="s">
        <v>123</v>
      </c>
      <c r="D22" s="87"/>
      <c r="E22" s="125">
        <v>15</v>
      </c>
      <c r="F22" s="126"/>
    </row>
    <row r="23" spans="1:6" x14ac:dyDescent="0.2">
      <c r="A23" s="38" t="s">
        <v>568</v>
      </c>
      <c r="B23" s="39" t="s">
        <v>569</v>
      </c>
      <c r="C23" s="40" t="s">
        <v>123</v>
      </c>
      <c r="D23" s="87"/>
      <c r="E23" s="125">
        <v>16</v>
      </c>
      <c r="F23" s="126"/>
    </row>
    <row r="24" spans="1:6" x14ac:dyDescent="0.2">
      <c r="A24" s="38" t="s">
        <v>570</v>
      </c>
      <c r="B24" s="39" t="s">
        <v>571</v>
      </c>
      <c r="C24" s="40" t="s">
        <v>122</v>
      </c>
      <c r="D24" s="87"/>
      <c r="E24" s="125">
        <v>17</v>
      </c>
      <c r="F24" s="126"/>
    </row>
    <row r="25" spans="1:6" x14ac:dyDescent="0.2">
      <c r="A25" s="38" t="s">
        <v>648</v>
      </c>
      <c r="B25" s="39" t="s">
        <v>649</v>
      </c>
      <c r="C25" s="40" t="s">
        <v>122</v>
      </c>
      <c r="D25" s="87"/>
      <c r="E25" s="125">
        <v>18</v>
      </c>
      <c r="F25" s="126"/>
    </row>
    <row r="26" spans="1:6" x14ac:dyDescent="0.2">
      <c r="A26" s="38" t="s">
        <v>650</v>
      </c>
      <c r="B26" s="39" t="s">
        <v>651</v>
      </c>
      <c r="C26" s="40" t="s">
        <v>121</v>
      </c>
      <c r="D26" s="87"/>
      <c r="E26" s="125">
        <v>19</v>
      </c>
      <c r="F26" s="126"/>
    </row>
    <row r="27" spans="1:6" x14ac:dyDescent="0.2">
      <c r="A27" s="38" t="s">
        <v>652</v>
      </c>
      <c r="B27" s="39" t="s">
        <v>653</v>
      </c>
      <c r="C27" s="40" t="s">
        <v>121</v>
      </c>
      <c r="D27" s="87"/>
      <c r="E27" s="125">
        <v>20</v>
      </c>
      <c r="F27" s="126"/>
    </row>
    <row r="28" spans="1:6" x14ac:dyDescent="0.2">
      <c r="A28" s="38" t="s">
        <v>572</v>
      </c>
      <c r="B28" s="39" t="s">
        <v>654</v>
      </c>
      <c r="C28" s="40" t="s">
        <v>121</v>
      </c>
      <c r="D28" s="87"/>
      <c r="E28" s="125">
        <v>21</v>
      </c>
      <c r="F28" s="126"/>
    </row>
    <row r="29" spans="1:6" x14ac:dyDescent="0.2">
      <c r="A29" s="38" t="s">
        <v>573</v>
      </c>
      <c r="B29" s="39" t="s">
        <v>655</v>
      </c>
      <c r="C29" s="40" t="s">
        <v>121</v>
      </c>
      <c r="D29" s="87"/>
      <c r="E29" s="125">
        <v>22</v>
      </c>
      <c r="F29" s="126"/>
    </row>
    <row r="30" spans="1:6" x14ac:dyDescent="0.2">
      <c r="A30" s="38" t="s">
        <v>656</v>
      </c>
      <c r="B30" s="39" t="s">
        <v>538</v>
      </c>
      <c r="C30" s="40" t="s">
        <v>122</v>
      </c>
      <c r="D30" s="87"/>
      <c r="E30" s="125">
        <v>23</v>
      </c>
      <c r="F30" s="126"/>
    </row>
    <row r="31" spans="1:6" x14ac:dyDescent="0.2">
      <c r="A31" s="38" t="s">
        <v>574</v>
      </c>
      <c r="B31" s="39" t="s">
        <v>575</v>
      </c>
      <c r="C31" s="40" t="s">
        <v>123</v>
      </c>
      <c r="D31" s="87"/>
      <c r="E31" s="125">
        <v>24</v>
      </c>
      <c r="F31" s="126"/>
    </row>
    <row r="32" spans="1:6" x14ac:dyDescent="0.2">
      <c r="A32" s="38" t="s">
        <v>576</v>
      </c>
      <c r="B32" s="39" t="s">
        <v>577</v>
      </c>
      <c r="C32" s="40" t="s">
        <v>123</v>
      </c>
      <c r="D32" s="87"/>
      <c r="E32" s="125">
        <v>25</v>
      </c>
      <c r="F32" s="126"/>
    </row>
    <row r="33" spans="1:6" x14ac:dyDescent="0.2">
      <c r="A33" s="38" t="s">
        <v>578</v>
      </c>
      <c r="B33" s="39" t="s">
        <v>579</v>
      </c>
      <c r="C33" s="40" t="s">
        <v>122</v>
      </c>
      <c r="D33" s="87"/>
      <c r="E33" s="125">
        <v>26</v>
      </c>
      <c r="F33" s="126"/>
    </row>
    <row r="34" spans="1:6" x14ac:dyDescent="0.2">
      <c r="A34" s="38" t="s">
        <v>657</v>
      </c>
      <c r="B34" s="39" t="s">
        <v>658</v>
      </c>
      <c r="C34" s="40" t="s">
        <v>121</v>
      </c>
      <c r="D34" s="87"/>
      <c r="E34" s="125">
        <v>27</v>
      </c>
      <c r="F34" s="126"/>
    </row>
    <row r="35" spans="1:6" x14ac:dyDescent="0.2">
      <c r="A35" s="38" t="s">
        <v>659</v>
      </c>
      <c r="B35" s="39" t="s">
        <v>660</v>
      </c>
      <c r="C35" s="40" t="s">
        <v>121</v>
      </c>
      <c r="D35" s="87"/>
      <c r="E35" s="125">
        <v>28</v>
      </c>
      <c r="F35" s="126"/>
    </row>
    <row r="36" spans="1:6" x14ac:dyDescent="0.2">
      <c r="A36" s="38" t="s">
        <v>580</v>
      </c>
      <c r="B36" s="39" t="s">
        <v>661</v>
      </c>
      <c r="C36" s="40" t="s">
        <v>121</v>
      </c>
      <c r="D36" s="87"/>
      <c r="E36" s="125">
        <v>29</v>
      </c>
      <c r="F36" s="126"/>
    </row>
    <row r="37" spans="1:6" x14ac:dyDescent="0.2">
      <c r="A37" s="38" t="s">
        <v>581</v>
      </c>
      <c r="B37" s="39" t="s">
        <v>662</v>
      </c>
      <c r="C37" s="40" t="s">
        <v>121</v>
      </c>
      <c r="D37" s="87"/>
      <c r="E37" s="125">
        <v>30</v>
      </c>
      <c r="F37" s="126"/>
    </row>
    <row r="38" spans="1:6" x14ac:dyDescent="0.2">
      <c r="A38" s="38" t="s">
        <v>663</v>
      </c>
      <c r="B38" s="39" t="s">
        <v>87</v>
      </c>
      <c r="C38" s="40" t="s">
        <v>122</v>
      </c>
      <c r="D38" s="87"/>
      <c r="E38" s="125">
        <v>31</v>
      </c>
      <c r="F38" s="126"/>
    </row>
    <row r="39" spans="1:6" x14ac:dyDescent="0.2">
      <c r="A39" s="38" t="s">
        <v>582</v>
      </c>
      <c r="B39" s="39" t="s">
        <v>583</v>
      </c>
      <c r="C39" s="40" t="s">
        <v>123</v>
      </c>
      <c r="D39" s="87"/>
      <c r="E39" s="125">
        <v>32</v>
      </c>
      <c r="F39" s="126"/>
    </row>
    <row r="40" spans="1:6" x14ac:dyDescent="0.2">
      <c r="A40" s="38" t="s">
        <v>584</v>
      </c>
      <c r="B40" s="39" t="s">
        <v>585</v>
      </c>
      <c r="C40" s="40" t="s">
        <v>123</v>
      </c>
      <c r="D40" s="87"/>
      <c r="E40" s="125">
        <v>33</v>
      </c>
      <c r="F40" s="126"/>
    </row>
    <row r="41" spans="1:6" x14ac:dyDescent="0.2">
      <c r="A41" s="38" t="s">
        <v>586</v>
      </c>
      <c r="B41" s="39" t="s">
        <v>587</v>
      </c>
      <c r="C41" s="40" t="s">
        <v>122</v>
      </c>
      <c r="D41" s="87"/>
      <c r="E41" s="125">
        <v>34</v>
      </c>
      <c r="F41" s="126"/>
    </row>
    <row r="42" spans="1:6" x14ac:dyDescent="0.2">
      <c r="A42" s="38" t="s">
        <v>664</v>
      </c>
      <c r="B42" s="39" t="s">
        <v>665</v>
      </c>
      <c r="C42" s="40" t="s">
        <v>121</v>
      </c>
      <c r="D42" s="87"/>
      <c r="E42" s="125">
        <v>35</v>
      </c>
      <c r="F42" s="126"/>
    </row>
    <row r="43" spans="1:6" x14ac:dyDescent="0.2">
      <c r="A43" s="38" t="s">
        <v>666</v>
      </c>
      <c r="B43" s="39" t="s">
        <v>667</v>
      </c>
      <c r="C43" s="40" t="s">
        <v>121</v>
      </c>
      <c r="D43" s="87"/>
      <c r="E43" s="125">
        <v>36</v>
      </c>
      <c r="F43" s="126"/>
    </row>
    <row r="44" spans="1:6" x14ac:dyDescent="0.2">
      <c r="A44" s="38" t="s">
        <v>588</v>
      </c>
      <c r="B44" s="39" t="s">
        <v>668</v>
      </c>
      <c r="C44" s="40" t="s">
        <v>121</v>
      </c>
      <c r="D44" s="87"/>
      <c r="E44" s="125">
        <v>37</v>
      </c>
      <c r="F44" s="126"/>
    </row>
    <row r="45" spans="1:6" x14ac:dyDescent="0.2">
      <c r="A45" s="38" t="s">
        <v>589</v>
      </c>
      <c r="B45" s="39" t="s">
        <v>669</v>
      </c>
      <c r="C45" s="40" t="s">
        <v>121</v>
      </c>
      <c r="D45" s="87"/>
      <c r="E45" s="125">
        <v>38</v>
      </c>
      <c r="F45" s="126"/>
    </row>
    <row r="46" spans="1:6" x14ac:dyDescent="0.2">
      <c r="A46" s="38" t="s">
        <v>670</v>
      </c>
      <c r="B46" s="39" t="s">
        <v>539</v>
      </c>
      <c r="C46" s="40" t="s">
        <v>122</v>
      </c>
      <c r="D46" s="87"/>
      <c r="E46" s="125">
        <v>39</v>
      </c>
      <c r="F46" s="126"/>
    </row>
    <row r="47" spans="1:6" x14ac:dyDescent="0.2">
      <c r="A47" s="38" t="s">
        <v>590</v>
      </c>
      <c r="B47" s="39" t="s">
        <v>591</v>
      </c>
      <c r="C47" s="40" t="s">
        <v>123</v>
      </c>
      <c r="D47" s="87"/>
      <c r="E47" s="125">
        <v>40</v>
      </c>
      <c r="F47" s="126"/>
    </row>
    <row r="48" spans="1:6" x14ac:dyDescent="0.2">
      <c r="A48" s="38" t="s">
        <v>592</v>
      </c>
      <c r="B48" s="39" t="s">
        <v>593</v>
      </c>
      <c r="C48" s="40" t="s">
        <v>122</v>
      </c>
      <c r="D48" s="87"/>
      <c r="E48" s="125">
        <v>41</v>
      </c>
      <c r="F48" s="126"/>
    </row>
    <row r="49" spans="1:6" x14ac:dyDescent="0.2">
      <c r="A49" s="38" t="s">
        <v>671</v>
      </c>
      <c r="B49" s="39" t="s">
        <v>672</v>
      </c>
      <c r="C49" s="40" t="s">
        <v>121</v>
      </c>
      <c r="D49" s="87"/>
      <c r="E49" s="125">
        <v>42</v>
      </c>
      <c r="F49" s="126"/>
    </row>
    <row r="50" spans="1:6" x14ac:dyDescent="0.2">
      <c r="A50" s="38" t="s">
        <v>673</v>
      </c>
      <c r="B50" s="39" t="s">
        <v>674</v>
      </c>
      <c r="C50" s="40" t="s">
        <v>121</v>
      </c>
      <c r="D50" s="87"/>
      <c r="E50" s="125">
        <v>43</v>
      </c>
      <c r="F50" s="126"/>
    </row>
    <row r="51" spans="1:6" x14ac:dyDescent="0.2">
      <c r="A51" s="38" t="s">
        <v>594</v>
      </c>
      <c r="B51" s="39" t="s">
        <v>675</v>
      </c>
      <c r="C51" s="40" t="s">
        <v>121</v>
      </c>
      <c r="D51" s="87"/>
      <c r="E51" s="125">
        <v>44</v>
      </c>
      <c r="F51" s="126"/>
    </row>
    <row r="52" spans="1:6" x14ac:dyDescent="0.2">
      <c r="A52" s="38" t="s">
        <v>595</v>
      </c>
      <c r="B52" s="39" t="s">
        <v>676</v>
      </c>
      <c r="C52" s="40" t="s">
        <v>121</v>
      </c>
      <c r="D52" s="87"/>
      <c r="E52" s="125">
        <v>45</v>
      </c>
      <c r="F52" s="126"/>
    </row>
    <row r="53" spans="1:6" x14ac:dyDescent="0.2">
      <c r="A53" s="38" t="s">
        <v>677</v>
      </c>
      <c r="B53" s="39" t="s">
        <v>540</v>
      </c>
      <c r="C53" s="40" t="s">
        <v>122</v>
      </c>
      <c r="D53" s="87"/>
      <c r="E53" s="125">
        <v>46</v>
      </c>
      <c r="F53" s="126"/>
    </row>
    <row r="54" spans="1:6" x14ac:dyDescent="0.2">
      <c r="A54" s="38" t="s">
        <v>596</v>
      </c>
      <c r="B54" s="39" t="s">
        <v>597</v>
      </c>
      <c r="C54" s="40" t="s">
        <v>123</v>
      </c>
      <c r="D54" s="87"/>
      <c r="E54" s="125">
        <v>47</v>
      </c>
      <c r="F54" s="126"/>
    </row>
    <row r="55" spans="1:6" x14ac:dyDescent="0.2">
      <c r="A55" s="38" t="s">
        <v>598</v>
      </c>
      <c r="B55" s="39" t="s">
        <v>599</v>
      </c>
      <c r="C55" s="40" t="s">
        <v>122</v>
      </c>
      <c r="D55" s="87"/>
      <c r="E55" s="125">
        <v>48</v>
      </c>
      <c r="F55" s="126"/>
    </row>
    <row r="56" spans="1:6" x14ac:dyDescent="0.2">
      <c r="A56" s="38" t="s">
        <v>678</v>
      </c>
      <c r="B56" s="39" t="s">
        <v>679</v>
      </c>
      <c r="C56" s="40" t="s">
        <v>121</v>
      </c>
      <c r="D56" s="87"/>
      <c r="E56" s="125">
        <v>49</v>
      </c>
      <c r="F56" s="126"/>
    </row>
    <row r="57" spans="1:6" x14ac:dyDescent="0.2">
      <c r="A57" s="38" t="s">
        <v>680</v>
      </c>
      <c r="B57" s="39" t="s">
        <v>681</v>
      </c>
      <c r="C57" s="40" t="s">
        <v>121</v>
      </c>
      <c r="D57" s="87"/>
      <c r="E57" s="125">
        <v>50</v>
      </c>
      <c r="F57" s="126"/>
    </row>
    <row r="58" spans="1:6" x14ac:dyDescent="0.2">
      <c r="A58" s="38" t="s">
        <v>600</v>
      </c>
      <c r="B58" s="39" t="s">
        <v>682</v>
      </c>
      <c r="C58" s="40" t="s">
        <v>121</v>
      </c>
      <c r="D58" s="87"/>
      <c r="E58" s="125">
        <v>51</v>
      </c>
      <c r="F58" s="126"/>
    </row>
    <row r="59" spans="1:6" x14ac:dyDescent="0.2">
      <c r="A59" s="38" t="s">
        <v>601</v>
      </c>
      <c r="B59" s="39" t="s">
        <v>683</v>
      </c>
      <c r="C59" s="40" t="s">
        <v>121</v>
      </c>
      <c r="D59" s="87"/>
      <c r="E59" s="125">
        <v>52</v>
      </c>
      <c r="F59" s="126"/>
    </row>
    <row r="60" spans="1:6" x14ac:dyDescent="0.2">
      <c r="A60" s="38" t="s">
        <v>684</v>
      </c>
      <c r="B60" s="39" t="s">
        <v>541</v>
      </c>
      <c r="C60" s="40" t="s">
        <v>122</v>
      </c>
      <c r="D60" s="87"/>
      <c r="E60" s="125">
        <v>53</v>
      </c>
      <c r="F60" s="126"/>
    </row>
    <row r="61" spans="1:6" x14ac:dyDescent="0.2">
      <c r="A61" s="38" t="s">
        <v>602</v>
      </c>
      <c r="B61" s="39" t="s">
        <v>603</v>
      </c>
      <c r="C61" s="40" t="s">
        <v>123</v>
      </c>
      <c r="D61" s="87"/>
      <c r="E61" s="125">
        <v>54</v>
      </c>
      <c r="F61" s="126"/>
    </row>
    <row r="62" spans="1:6" x14ac:dyDescent="0.2">
      <c r="A62" s="38" t="s">
        <v>604</v>
      </c>
      <c r="B62" s="39" t="s">
        <v>605</v>
      </c>
      <c r="C62" s="40" t="s">
        <v>122</v>
      </c>
      <c r="D62" s="87"/>
      <c r="E62" s="125">
        <v>55</v>
      </c>
      <c r="F62" s="126"/>
    </row>
    <row r="63" spans="1:6" x14ac:dyDescent="0.2">
      <c r="A63" s="38" t="s">
        <v>685</v>
      </c>
      <c r="B63" s="39" t="s">
        <v>686</v>
      </c>
      <c r="C63" s="40" t="s">
        <v>121</v>
      </c>
      <c r="D63" s="87"/>
      <c r="E63" s="125">
        <v>56</v>
      </c>
      <c r="F63" s="126"/>
    </row>
    <row r="64" spans="1:6" x14ac:dyDescent="0.2">
      <c r="A64" s="38" t="s">
        <v>687</v>
      </c>
      <c r="B64" s="39" t="s">
        <v>688</v>
      </c>
      <c r="C64" s="40" t="s">
        <v>121</v>
      </c>
      <c r="D64" s="87"/>
      <c r="E64" s="125">
        <v>57</v>
      </c>
      <c r="F64" s="126"/>
    </row>
    <row r="65" spans="1:6" x14ac:dyDescent="0.2">
      <c r="A65" s="38" t="s">
        <v>606</v>
      </c>
      <c r="B65" s="39" t="s">
        <v>689</v>
      </c>
      <c r="C65" s="40" t="s">
        <v>121</v>
      </c>
      <c r="D65" s="87"/>
      <c r="E65" s="125">
        <v>58</v>
      </c>
      <c r="F65" s="126"/>
    </row>
    <row r="66" spans="1:6" x14ac:dyDescent="0.2">
      <c r="A66" s="38" t="s">
        <v>607</v>
      </c>
      <c r="B66" s="39" t="s">
        <v>690</v>
      </c>
      <c r="C66" s="40" t="s">
        <v>121</v>
      </c>
      <c r="D66" s="87"/>
      <c r="E66" s="125">
        <v>59</v>
      </c>
      <c r="F66" s="126"/>
    </row>
    <row r="67" spans="1:6" x14ac:dyDescent="0.2">
      <c r="A67" s="38" t="s">
        <v>608</v>
      </c>
      <c r="B67" s="39" t="s">
        <v>609</v>
      </c>
      <c r="C67" s="40" t="s">
        <v>123</v>
      </c>
      <c r="D67" s="87"/>
      <c r="E67" s="125">
        <v>60</v>
      </c>
      <c r="F67" s="126"/>
    </row>
    <row r="68" spans="1:6" x14ac:dyDescent="0.2">
      <c r="A68" s="38" t="s">
        <v>691</v>
      </c>
      <c r="B68" s="39" t="s">
        <v>692</v>
      </c>
      <c r="C68" s="40" t="s">
        <v>121</v>
      </c>
      <c r="D68" s="87"/>
      <c r="E68" s="125">
        <v>61</v>
      </c>
      <c r="F68" s="126"/>
    </row>
    <row r="69" spans="1:6" x14ac:dyDescent="0.2">
      <c r="A69" s="38" t="s">
        <v>693</v>
      </c>
      <c r="B69" s="39" t="s">
        <v>694</v>
      </c>
      <c r="C69" s="40" t="s">
        <v>121</v>
      </c>
      <c r="D69" s="87"/>
      <c r="E69" s="125">
        <v>62</v>
      </c>
      <c r="F69" s="126"/>
    </row>
    <row r="70" spans="1:6" x14ac:dyDescent="0.2">
      <c r="A70" s="38" t="s">
        <v>610</v>
      </c>
      <c r="B70" s="39" t="s">
        <v>695</v>
      </c>
      <c r="C70" s="40" t="s">
        <v>121</v>
      </c>
      <c r="D70" s="87"/>
      <c r="E70" s="125">
        <v>63</v>
      </c>
      <c r="F70" s="126"/>
    </row>
    <row r="71" spans="1:6" x14ac:dyDescent="0.2">
      <c r="A71" s="38" t="s">
        <v>611</v>
      </c>
      <c r="B71" s="39" t="s">
        <v>696</v>
      </c>
      <c r="C71" s="40" t="s">
        <v>121</v>
      </c>
      <c r="D71" s="87"/>
      <c r="E71" s="125">
        <v>64</v>
      </c>
      <c r="F71" s="126"/>
    </row>
    <row r="72" spans="1:6" x14ac:dyDescent="0.2">
      <c r="A72" s="38" t="s">
        <v>697</v>
      </c>
      <c r="B72" s="39" t="s">
        <v>698</v>
      </c>
      <c r="C72" s="40" t="s">
        <v>122</v>
      </c>
      <c r="D72" s="87"/>
      <c r="E72" s="125">
        <v>65</v>
      </c>
      <c r="F72" s="126"/>
    </row>
    <row r="73" spans="1:6" x14ac:dyDescent="0.2">
      <c r="A73" s="38" t="s">
        <v>612</v>
      </c>
      <c r="B73" s="39" t="s">
        <v>613</v>
      </c>
      <c r="C73" s="40" t="s">
        <v>123</v>
      </c>
      <c r="D73" s="87"/>
      <c r="E73" s="125">
        <v>66</v>
      </c>
      <c r="F73" s="126"/>
    </row>
    <row r="74" spans="1:6" x14ac:dyDescent="0.2">
      <c r="A74" s="38" t="s">
        <v>699</v>
      </c>
      <c r="B74" s="39" t="s">
        <v>701</v>
      </c>
      <c r="C74" s="40" t="s">
        <v>121</v>
      </c>
      <c r="D74" s="87"/>
      <c r="E74" s="125">
        <v>67</v>
      </c>
      <c r="F74" s="126"/>
    </row>
    <row r="75" spans="1:6" x14ac:dyDescent="0.2">
      <c r="A75" s="38" t="s">
        <v>700</v>
      </c>
      <c r="B75" s="39" t="s">
        <v>702</v>
      </c>
      <c r="C75" s="40" t="s">
        <v>121</v>
      </c>
      <c r="D75" s="87"/>
      <c r="E75" s="125">
        <v>68</v>
      </c>
      <c r="F75" s="126"/>
    </row>
    <row r="76" spans="1:6" x14ac:dyDescent="0.2">
      <c r="A76" s="38" t="s">
        <v>614</v>
      </c>
      <c r="B76" s="39" t="s">
        <v>703</v>
      </c>
      <c r="C76" s="40" t="s">
        <v>121</v>
      </c>
      <c r="D76" s="87"/>
      <c r="E76" s="125">
        <v>69</v>
      </c>
      <c r="F76" s="126"/>
    </row>
    <row r="77" spans="1:6" x14ac:dyDescent="0.2">
      <c r="A77" s="38" t="s">
        <v>615</v>
      </c>
      <c r="B77" s="39" t="s">
        <v>704</v>
      </c>
      <c r="C77" s="40" t="s">
        <v>121</v>
      </c>
      <c r="D77" s="87"/>
      <c r="E77" s="125">
        <v>70</v>
      </c>
      <c r="F77" s="126"/>
    </row>
    <row r="78" spans="1:6" x14ac:dyDescent="0.2">
      <c r="A78" s="38" t="s">
        <v>705</v>
      </c>
      <c r="B78" s="39" t="s">
        <v>706</v>
      </c>
      <c r="C78" s="40" t="s">
        <v>121</v>
      </c>
      <c r="D78" s="87"/>
      <c r="E78" s="125">
        <v>71</v>
      </c>
      <c r="F78" s="126"/>
    </row>
    <row r="79" spans="1:6" x14ac:dyDescent="0.2">
      <c r="A79" s="38" t="s">
        <v>707</v>
      </c>
      <c r="B79" s="39" t="s">
        <v>708</v>
      </c>
      <c r="C79" s="40" t="s">
        <v>121</v>
      </c>
      <c r="D79" s="87"/>
      <c r="E79" s="125">
        <v>72</v>
      </c>
      <c r="F79" s="126"/>
    </row>
    <row r="80" spans="1:6" x14ac:dyDescent="0.2">
      <c r="A80" s="38" t="s">
        <v>709</v>
      </c>
      <c r="B80" s="39" t="s">
        <v>710</v>
      </c>
      <c r="C80" s="40" t="s">
        <v>121</v>
      </c>
      <c r="D80" s="87"/>
      <c r="E80" s="125">
        <v>73</v>
      </c>
      <c r="F80" s="126"/>
    </row>
    <row r="81" spans="1:6" x14ac:dyDescent="0.2">
      <c r="A81" s="38" t="s">
        <v>711</v>
      </c>
      <c r="B81" s="39" t="s">
        <v>712</v>
      </c>
      <c r="C81" s="40" t="s">
        <v>121</v>
      </c>
      <c r="D81" s="87"/>
      <c r="E81" s="125">
        <v>74</v>
      </c>
      <c r="F81" s="126"/>
    </row>
    <row r="82" spans="1:6" x14ac:dyDescent="0.2">
      <c r="A82" s="38" t="s">
        <v>713</v>
      </c>
      <c r="B82" s="39" t="s">
        <v>714</v>
      </c>
      <c r="C82" s="40" t="s">
        <v>121</v>
      </c>
      <c r="D82" s="87"/>
      <c r="E82" s="125">
        <v>75</v>
      </c>
      <c r="F82" s="126"/>
    </row>
    <row r="83" spans="1:6" x14ac:dyDescent="0.2">
      <c r="A83" s="38" t="s">
        <v>715</v>
      </c>
      <c r="B83" s="39" t="s">
        <v>716</v>
      </c>
      <c r="C83" s="40" t="s">
        <v>121</v>
      </c>
      <c r="D83" s="87"/>
      <c r="E83" s="125">
        <v>76</v>
      </c>
      <c r="F83" s="126"/>
    </row>
    <row r="84" spans="1:6" x14ac:dyDescent="0.2">
      <c r="A84" s="38" t="s">
        <v>616</v>
      </c>
      <c r="B84" s="39" t="s">
        <v>717</v>
      </c>
      <c r="C84" s="40" t="s">
        <v>121</v>
      </c>
      <c r="D84" s="87"/>
      <c r="E84" s="125">
        <v>77</v>
      </c>
      <c r="F84" s="126"/>
    </row>
    <row r="85" spans="1:6" x14ac:dyDescent="0.2">
      <c r="A85" s="38" t="s">
        <v>617</v>
      </c>
      <c r="B85" s="39" t="s">
        <v>718</v>
      </c>
      <c r="C85" s="40" t="s">
        <v>121</v>
      </c>
      <c r="D85" s="87"/>
      <c r="E85" s="125">
        <v>78</v>
      </c>
      <c r="F85" s="126"/>
    </row>
    <row r="86" spans="1:6" x14ac:dyDescent="0.2">
      <c r="A86" s="38" t="s">
        <v>618</v>
      </c>
      <c r="B86" s="39" t="s">
        <v>719</v>
      </c>
      <c r="C86" s="40" t="s">
        <v>121</v>
      </c>
      <c r="D86" s="87"/>
      <c r="E86" s="125">
        <v>79</v>
      </c>
      <c r="F86" s="126"/>
    </row>
    <row r="87" spans="1:6" x14ac:dyDescent="0.2">
      <c r="A87" s="38" t="s">
        <v>619</v>
      </c>
      <c r="B87" s="39" t="s">
        <v>720</v>
      </c>
      <c r="C87" s="40" t="s">
        <v>121</v>
      </c>
      <c r="D87" s="87"/>
      <c r="E87" s="125">
        <v>80</v>
      </c>
      <c r="F87" s="126"/>
    </row>
    <row r="88" spans="1:6" x14ac:dyDescent="0.2">
      <c r="A88" s="38" t="s">
        <v>620</v>
      </c>
      <c r="B88" s="39" t="s">
        <v>721</v>
      </c>
      <c r="C88" s="40" t="s">
        <v>121</v>
      </c>
      <c r="D88" s="87"/>
      <c r="E88" s="125">
        <v>81</v>
      </c>
      <c r="F88" s="126"/>
    </row>
    <row r="89" spans="1:6" x14ac:dyDescent="0.2">
      <c r="A89" s="38" t="s">
        <v>621</v>
      </c>
      <c r="B89" s="39" t="s">
        <v>722</v>
      </c>
      <c r="C89" s="40" t="s">
        <v>121</v>
      </c>
      <c r="D89" s="87"/>
      <c r="E89" s="125">
        <v>82</v>
      </c>
      <c r="F89" s="126"/>
    </row>
    <row r="90" spans="1:6" x14ac:dyDescent="0.2">
      <c r="A90" s="38" t="s">
        <v>735</v>
      </c>
      <c r="B90" s="39" t="s">
        <v>723</v>
      </c>
      <c r="C90" s="40" t="s">
        <v>121</v>
      </c>
      <c r="D90" s="87"/>
      <c r="E90" s="125">
        <v>83</v>
      </c>
      <c r="F90" s="126"/>
    </row>
    <row r="91" spans="1:6" x14ac:dyDescent="0.2">
      <c r="A91" s="38" t="s">
        <v>736</v>
      </c>
      <c r="B91" s="39" t="s">
        <v>724</v>
      </c>
      <c r="C91" s="40" t="s">
        <v>121</v>
      </c>
      <c r="D91" s="87"/>
      <c r="E91" s="125">
        <v>84</v>
      </c>
      <c r="F91" s="126"/>
    </row>
    <row r="92" spans="1:6" x14ac:dyDescent="0.2">
      <c r="A92" s="38" t="s">
        <v>737</v>
      </c>
      <c r="B92" s="39" t="s">
        <v>725</v>
      </c>
      <c r="C92" s="40" t="s">
        <v>121</v>
      </c>
      <c r="D92" s="87"/>
      <c r="E92" s="125">
        <v>85</v>
      </c>
      <c r="F92" s="126"/>
    </row>
    <row r="93" spans="1:6" x14ac:dyDescent="0.2">
      <c r="A93" s="38" t="s">
        <v>738</v>
      </c>
      <c r="B93" s="39" t="s">
        <v>726</v>
      </c>
      <c r="C93" s="40" t="s">
        <v>121</v>
      </c>
      <c r="D93" s="87"/>
      <c r="E93" s="125">
        <v>86</v>
      </c>
      <c r="F93" s="126"/>
    </row>
    <row r="94" spans="1:6" x14ac:dyDescent="0.2">
      <c r="A94" s="38" t="s">
        <v>739</v>
      </c>
      <c r="B94" s="39" t="s">
        <v>727</v>
      </c>
      <c r="C94" s="40" t="s">
        <v>121</v>
      </c>
      <c r="D94" s="87"/>
      <c r="E94" s="125">
        <v>87</v>
      </c>
      <c r="F94" s="126"/>
    </row>
    <row r="95" spans="1:6" x14ac:dyDescent="0.2">
      <c r="A95" s="38" t="s">
        <v>740</v>
      </c>
      <c r="B95" s="39" t="s">
        <v>728</v>
      </c>
      <c r="C95" s="40" t="s">
        <v>121</v>
      </c>
      <c r="D95" s="87"/>
      <c r="E95" s="125">
        <v>88</v>
      </c>
      <c r="F95" s="126"/>
    </row>
    <row r="96" spans="1:6" x14ac:dyDescent="0.2">
      <c r="A96" s="38" t="s">
        <v>622</v>
      </c>
      <c r="B96" s="39" t="s">
        <v>729</v>
      </c>
      <c r="C96" s="40" t="s">
        <v>121</v>
      </c>
      <c r="D96" s="87"/>
      <c r="E96" s="125">
        <v>89</v>
      </c>
      <c r="F96" s="126"/>
    </row>
    <row r="97" spans="1:6" x14ac:dyDescent="0.2">
      <c r="A97" s="38" t="s">
        <v>741</v>
      </c>
      <c r="B97" s="39" t="s">
        <v>730</v>
      </c>
      <c r="C97" s="40" t="s">
        <v>121</v>
      </c>
      <c r="D97" s="87"/>
      <c r="E97" s="125">
        <v>90</v>
      </c>
      <c r="F97" s="126"/>
    </row>
    <row r="98" spans="1:6" x14ac:dyDescent="0.2">
      <c r="A98" s="38" t="s">
        <v>623</v>
      </c>
      <c r="B98" s="39" t="s">
        <v>731</v>
      </c>
      <c r="C98" s="40" t="s">
        <v>121</v>
      </c>
      <c r="D98" s="87"/>
      <c r="E98" s="125">
        <v>91</v>
      </c>
      <c r="F98" s="126"/>
    </row>
    <row r="99" spans="1:6" x14ac:dyDescent="0.2">
      <c r="A99" s="38" t="s">
        <v>742</v>
      </c>
      <c r="B99" s="39" t="s">
        <v>732</v>
      </c>
      <c r="C99" s="40" t="s">
        <v>121</v>
      </c>
      <c r="D99" s="87"/>
      <c r="E99" s="125">
        <v>92</v>
      </c>
      <c r="F99" s="126"/>
    </row>
    <row r="100" spans="1:6" x14ac:dyDescent="0.2">
      <c r="A100" s="38" t="s">
        <v>624</v>
      </c>
      <c r="B100" s="39" t="s">
        <v>733</v>
      </c>
      <c r="C100" s="40" t="s">
        <v>121</v>
      </c>
      <c r="D100" s="87"/>
      <c r="E100" s="125">
        <v>93</v>
      </c>
      <c r="F100" s="126"/>
    </row>
    <row r="101" spans="1:6" x14ac:dyDescent="0.2">
      <c r="A101" s="38" t="s">
        <v>743</v>
      </c>
      <c r="B101" s="39" t="s">
        <v>734</v>
      </c>
      <c r="C101" s="40" t="s">
        <v>121</v>
      </c>
      <c r="D101" s="87"/>
      <c r="E101" s="125">
        <v>94</v>
      </c>
      <c r="F101" s="126"/>
    </row>
    <row r="102" spans="1:6" x14ac:dyDescent="0.2">
      <c r="A102" s="38" t="s">
        <v>756</v>
      </c>
      <c r="B102" s="39" t="s">
        <v>744</v>
      </c>
      <c r="C102" s="40" t="s">
        <v>121</v>
      </c>
      <c r="D102" s="87"/>
      <c r="E102" s="125">
        <v>95</v>
      </c>
      <c r="F102" s="126"/>
    </row>
    <row r="103" spans="1:6" x14ac:dyDescent="0.2">
      <c r="A103" s="38" t="s">
        <v>757</v>
      </c>
      <c r="B103" s="39" t="s">
        <v>745</v>
      </c>
      <c r="C103" s="40" t="s">
        <v>121</v>
      </c>
      <c r="D103" s="87"/>
      <c r="E103" s="125">
        <v>96</v>
      </c>
      <c r="F103" s="126"/>
    </row>
    <row r="104" spans="1:6" x14ac:dyDescent="0.2">
      <c r="A104" s="38" t="s">
        <v>758</v>
      </c>
      <c r="B104" s="39" t="s">
        <v>746</v>
      </c>
      <c r="C104" s="40" t="s">
        <v>121</v>
      </c>
      <c r="D104" s="87"/>
      <c r="E104" s="125">
        <v>97</v>
      </c>
      <c r="F104" s="126"/>
    </row>
    <row r="105" spans="1:6" x14ac:dyDescent="0.2">
      <c r="A105" s="38" t="s">
        <v>759</v>
      </c>
      <c r="B105" s="39" t="s">
        <v>747</v>
      </c>
      <c r="C105" s="40" t="s">
        <v>121</v>
      </c>
      <c r="D105" s="87"/>
      <c r="E105" s="125">
        <v>98</v>
      </c>
      <c r="F105" s="126"/>
    </row>
    <row r="106" spans="1:6" x14ac:dyDescent="0.2">
      <c r="A106" s="38" t="s">
        <v>760</v>
      </c>
      <c r="B106" s="39" t="s">
        <v>748</v>
      </c>
      <c r="C106" s="40" t="s">
        <v>121</v>
      </c>
      <c r="D106" s="87"/>
      <c r="E106" s="125">
        <v>99</v>
      </c>
      <c r="F106" s="126"/>
    </row>
    <row r="107" spans="1:6" x14ac:dyDescent="0.2">
      <c r="A107" s="38" t="s">
        <v>761</v>
      </c>
      <c r="B107" s="39" t="s">
        <v>749</v>
      </c>
      <c r="C107" s="40" t="s">
        <v>121</v>
      </c>
      <c r="D107" s="87"/>
      <c r="E107" s="125">
        <v>100</v>
      </c>
      <c r="F107" s="126"/>
    </row>
    <row r="108" spans="1:6" x14ac:dyDescent="0.2">
      <c r="A108" s="38" t="s">
        <v>625</v>
      </c>
      <c r="B108" s="39" t="s">
        <v>750</v>
      </c>
      <c r="C108" s="40" t="s">
        <v>121</v>
      </c>
      <c r="D108" s="87"/>
      <c r="E108" s="125">
        <v>101</v>
      </c>
      <c r="F108" s="126"/>
    </row>
    <row r="109" spans="1:6" x14ac:dyDescent="0.2">
      <c r="A109" s="38" t="s">
        <v>762</v>
      </c>
      <c r="B109" s="39" t="s">
        <v>751</v>
      </c>
      <c r="C109" s="40" t="s">
        <v>121</v>
      </c>
      <c r="D109" s="87"/>
      <c r="E109" s="125">
        <v>102</v>
      </c>
      <c r="F109" s="126"/>
    </row>
    <row r="110" spans="1:6" x14ac:dyDescent="0.2">
      <c r="A110" s="38" t="s">
        <v>626</v>
      </c>
      <c r="B110" s="39" t="s">
        <v>752</v>
      </c>
      <c r="C110" s="40" t="s">
        <v>121</v>
      </c>
      <c r="D110" s="87"/>
      <c r="E110" s="125">
        <v>103</v>
      </c>
      <c r="F110" s="126"/>
    </row>
    <row r="111" spans="1:6" x14ac:dyDescent="0.2">
      <c r="A111" s="38" t="s">
        <v>763</v>
      </c>
      <c r="B111" s="39" t="s">
        <v>753</v>
      </c>
      <c r="C111" s="40" t="s">
        <v>121</v>
      </c>
      <c r="D111" s="87"/>
      <c r="E111" s="125">
        <v>104</v>
      </c>
      <c r="F111" s="126"/>
    </row>
    <row r="112" spans="1:6" x14ac:dyDescent="0.2">
      <c r="A112" s="38" t="s">
        <v>627</v>
      </c>
      <c r="B112" s="39" t="s">
        <v>754</v>
      </c>
      <c r="C112" s="40" t="s">
        <v>121</v>
      </c>
      <c r="D112" s="87"/>
      <c r="E112" s="125">
        <v>105</v>
      </c>
      <c r="F112" s="126"/>
    </row>
    <row r="113" spans="1:6" x14ac:dyDescent="0.2">
      <c r="A113" s="38" t="s">
        <v>764</v>
      </c>
      <c r="B113" s="39" t="s">
        <v>755</v>
      </c>
      <c r="C113" s="40" t="s">
        <v>121</v>
      </c>
      <c r="D113" s="87"/>
      <c r="E113" s="125">
        <v>106</v>
      </c>
      <c r="F113" s="126"/>
    </row>
    <row r="114" spans="1:6" x14ac:dyDescent="0.2">
      <c r="A114" s="38" t="s">
        <v>765</v>
      </c>
      <c r="B114" s="39" t="s">
        <v>542</v>
      </c>
      <c r="C114" s="40" t="s">
        <v>122</v>
      </c>
      <c r="D114" s="87"/>
      <c r="E114" s="125">
        <v>107</v>
      </c>
      <c r="F114" s="126"/>
    </row>
    <row r="115" spans="1:6" x14ac:dyDescent="0.2">
      <c r="A115" s="38" t="s">
        <v>766</v>
      </c>
      <c r="B115" s="39" t="s">
        <v>543</v>
      </c>
      <c r="C115" s="40" t="s">
        <v>123</v>
      </c>
      <c r="D115" s="87"/>
      <c r="E115" s="125">
        <v>108</v>
      </c>
      <c r="F115" s="126"/>
    </row>
    <row r="116" spans="1:6" x14ac:dyDescent="0.2">
      <c r="A116" s="38" t="s">
        <v>628</v>
      </c>
      <c r="B116" s="39" t="s">
        <v>629</v>
      </c>
      <c r="C116" s="40" t="s">
        <v>123</v>
      </c>
      <c r="D116" s="87"/>
      <c r="E116" s="125">
        <v>109</v>
      </c>
      <c r="F116" s="126"/>
    </row>
    <row r="117" spans="1:6" x14ac:dyDescent="0.2">
      <c r="A117" s="38" t="s">
        <v>767</v>
      </c>
      <c r="B117" s="39" t="s">
        <v>546</v>
      </c>
      <c r="C117" s="40" t="s">
        <v>122</v>
      </c>
      <c r="D117" s="87"/>
      <c r="E117" s="125">
        <v>110</v>
      </c>
      <c r="F117" s="126"/>
    </row>
    <row r="118" spans="1:6" x14ac:dyDescent="0.2">
      <c r="A118" s="38" t="s">
        <v>768</v>
      </c>
      <c r="B118" s="39" t="s">
        <v>547</v>
      </c>
      <c r="C118" s="40" t="s">
        <v>122</v>
      </c>
      <c r="D118" s="87"/>
      <c r="E118" s="125">
        <v>111</v>
      </c>
      <c r="F118" s="126"/>
    </row>
    <row r="119" spans="1:6" x14ac:dyDescent="0.2">
      <c r="A119" s="38" t="s">
        <v>769</v>
      </c>
      <c r="B119" s="39" t="s">
        <v>548</v>
      </c>
      <c r="C119" s="40" t="s">
        <v>122</v>
      </c>
      <c r="D119" s="87"/>
      <c r="E119" s="125">
        <v>112</v>
      </c>
      <c r="F119" s="126"/>
    </row>
    <row r="120" spans="1:6" x14ac:dyDescent="0.2">
      <c r="A120" s="38" t="s">
        <v>770</v>
      </c>
      <c r="B120" s="39" t="s">
        <v>549</v>
      </c>
      <c r="C120" s="40" t="s">
        <v>122</v>
      </c>
      <c r="D120" s="87"/>
      <c r="E120" s="125">
        <v>113</v>
      </c>
      <c r="F120" s="126"/>
    </row>
    <row r="121" spans="1:6" x14ac:dyDescent="0.2">
      <c r="A121" s="38" t="s">
        <v>771</v>
      </c>
      <c r="B121" s="39" t="s">
        <v>550</v>
      </c>
      <c r="C121" s="40" t="s">
        <v>122</v>
      </c>
      <c r="D121" s="87"/>
      <c r="E121" s="125">
        <v>114</v>
      </c>
      <c r="F121" s="126"/>
    </row>
    <row r="122" spans="1:6" x14ac:dyDescent="0.2">
      <c r="A122" s="38" t="s">
        <v>772</v>
      </c>
      <c r="B122" s="39" t="s">
        <v>551</v>
      </c>
      <c r="C122" s="40" t="s">
        <v>122</v>
      </c>
      <c r="D122" s="87"/>
      <c r="E122" s="125">
        <v>115</v>
      </c>
      <c r="F122" s="126"/>
    </row>
    <row r="123" spans="1:6" x14ac:dyDescent="0.2">
      <c r="A123" s="38" t="s">
        <v>773</v>
      </c>
      <c r="B123" s="39" t="s">
        <v>552</v>
      </c>
      <c r="C123" s="40" t="s">
        <v>122</v>
      </c>
      <c r="D123" s="87"/>
      <c r="E123" s="125">
        <v>116</v>
      </c>
      <c r="F123" s="126"/>
    </row>
    <row r="124" spans="1:6" x14ac:dyDescent="0.2">
      <c r="A124" s="38" t="s">
        <v>774</v>
      </c>
      <c r="B124" s="39" t="s">
        <v>544</v>
      </c>
      <c r="C124" s="40" t="s">
        <v>122</v>
      </c>
      <c r="D124" s="87"/>
      <c r="E124" s="125">
        <v>117</v>
      </c>
      <c r="F124" s="126"/>
    </row>
    <row r="125" spans="1:6" x14ac:dyDescent="0.2">
      <c r="A125" s="38" t="s">
        <v>775</v>
      </c>
      <c r="B125" s="39" t="s">
        <v>545</v>
      </c>
      <c r="C125" s="40" t="s">
        <v>122</v>
      </c>
      <c r="D125" s="87"/>
      <c r="E125" s="125">
        <v>118</v>
      </c>
      <c r="F125" s="126"/>
    </row>
    <row r="126" spans="1:6" ht="14.25" thickBot="1" x14ac:dyDescent="0.25">
      <c r="A126" s="38"/>
      <c r="B126" s="39"/>
      <c r="C126" s="40"/>
      <c r="D126" s="88"/>
      <c r="E126" s="125">
        <v>119</v>
      </c>
      <c r="F126" s="126" t="s">
        <v>90</v>
      </c>
    </row>
    <row r="127" spans="1:6" ht="14.25" thickBot="1" x14ac:dyDescent="0.25"/>
    <row r="128" spans="1:6" ht="14.25" thickBot="1" x14ac:dyDescent="0.25">
      <c r="A128" s="118" t="s">
        <v>99</v>
      </c>
    </row>
    <row r="129" spans="1:3" x14ac:dyDescent="0.2">
      <c r="A129" s="61" t="s">
        <v>6</v>
      </c>
    </row>
    <row r="130" spans="1:3" ht="14.25" thickBot="1" x14ac:dyDescent="0.25">
      <c r="A130" s="60" t="s">
        <v>7</v>
      </c>
    </row>
    <row r="131" spans="1:3" ht="14.25" thickBot="1" x14ac:dyDescent="0.25">
      <c r="A131" s="43"/>
    </row>
    <row r="132" spans="1:3" ht="14.25" thickBot="1" x14ac:dyDescent="0.25">
      <c r="A132" s="119" t="s">
        <v>113</v>
      </c>
    </row>
    <row r="133" spans="1:3" x14ac:dyDescent="0.2">
      <c r="A133" s="89" t="s">
        <v>108</v>
      </c>
    </row>
    <row r="134" spans="1:3" x14ac:dyDescent="0.2">
      <c r="A134" s="90" t="s">
        <v>109</v>
      </c>
    </row>
    <row r="135" spans="1:3" ht="14.25" thickBot="1" x14ac:dyDescent="0.25">
      <c r="A135" s="91" t="s">
        <v>110</v>
      </c>
    </row>
    <row r="136" spans="1:3" ht="14.25" thickBot="1" x14ac:dyDescent="0.25">
      <c r="A136" s="43"/>
    </row>
    <row r="137" spans="1:3" x14ac:dyDescent="0.2">
      <c r="A137" s="334" t="s">
        <v>127</v>
      </c>
      <c r="B137" s="335"/>
      <c r="C137" s="336"/>
    </row>
    <row r="138" spans="1:3" ht="14.25" thickBot="1" x14ac:dyDescent="0.25">
      <c r="A138" s="114" t="s">
        <v>120</v>
      </c>
      <c r="B138" s="115" t="s">
        <v>516</v>
      </c>
      <c r="C138" s="116" t="s">
        <v>126</v>
      </c>
    </row>
    <row r="139" spans="1:3" x14ac:dyDescent="0.2">
      <c r="A139" s="111" t="s">
        <v>121</v>
      </c>
      <c r="B139" s="113" t="s">
        <v>514</v>
      </c>
      <c r="C139" s="112" t="s">
        <v>108</v>
      </c>
    </row>
    <row r="140" spans="1:3" x14ac:dyDescent="0.2">
      <c r="A140" s="107" t="s">
        <v>122</v>
      </c>
      <c r="B140" s="106" t="s">
        <v>515</v>
      </c>
      <c r="C140" s="108" t="s">
        <v>110</v>
      </c>
    </row>
    <row r="141" spans="1:3" x14ac:dyDescent="0.2">
      <c r="A141" s="107" t="s">
        <v>124</v>
      </c>
      <c r="B141" s="106" t="s">
        <v>517</v>
      </c>
      <c r="C141" s="108" t="s">
        <v>109</v>
      </c>
    </row>
    <row r="142" spans="1:3" ht="14.25" thickBot="1" x14ac:dyDescent="0.25">
      <c r="A142" s="109" t="s">
        <v>123</v>
      </c>
      <c r="B142" s="117" t="s">
        <v>518</v>
      </c>
      <c r="C142" s="110" t="s">
        <v>108</v>
      </c>
    </row>
    <row r="143" spans="1:3" ht="14.25" thickBot="1" x14ac:dyDescent="0.25">
      <c r="A143" s="43"/>
    </row>
    <row r="144" spans="1:3" x14ac:dyDescent="0.2">
      <c r="A144" s="120" t="s">
        <v>91</v>
      </c>
      <c r="B144" s="54"/>
    </row>
    <row r="145" spans="1:2" ht="14.25" thickBot="1" x14ac:dyDescent="0.25">
      <c r="A145" s="55" t="s">
        <v>92</v>
      </c>
      <c r="B145" s="56" t="s">
        <v>93</v>
      </c>
    </row>
    <row r="146" spans="1:2" x14ac:dyDescent="0.2">
      <c r="A146" s="52" t="s">
        <v>13</v>
      </c>
      <c r="B146" s="53" t="s">
        <v>38</v>
      </c>
    </row>
    <row r="147" spans="1:2" x14ac:dyDescent="0.2">
      <c r="A147" s="44" t="s">
        <v>15</v>
      </c>
      <c r="B147" s="45" t="s">
        <v>65</v>
      </c>
    </row>
    <row r="148" spans="1:2" x14ac:dyDescent="0.2">
      <c r="A148" s="44" t="s">
        <v>26</v>
      </c>
      <c r="B148" s="46" t="s">
        <v>125</v>
      </c>
    </row>
    <row r="149" spans="1:2" x14ac:dyDescent="0.2">
      <c r="A149" s="44" t="s">
        <v>14</v>
      </c>
      <c r="B149" s="45" t="s">
        <v>39</v>
      </c>
    </row>
    <row r="150" spans="1:2" x14ac:dyDescent="0.2">
      <c r="A150" s="44" t="s">
        <v>16</v>
      </c>
      <c r="B150" s="45" t="s">
        <v>40</v>
      </c>
    </row>
    <row r="151" spans="1:2" x14ac:dyDescent="0.2">
      <c r="A151" s="44" t="s">
        <v>17</v>
      </c>
      <c r="B151" s="45" t="s">
        <v>41</v>
      </c>
    </row>
    <row r="152" spans="1:2" x14ac:dyDescent="0.2">
      <c r="A152" s="44" t="s">
        <v>25</v>
      </c>
      <c r="B152" s="45" t="s">
        <v>84</v>
      </c>
    </row>
    <row r="153" spans="1:2" x14ac:dyDescent="0.2">
      <c r="A153" s="44" t="s">
        <v>18</v>
      </c>
      <c r="B153" s="46" t="s">
        <v>79</v>
      </c>
    </row>
    <row r="154" spans="1:2" x14ac:dyDescent="0.2">
      <c r="A154" s="44" t="s">
        <v>19</v>
      </c>
      <c r="B154" s="45" t="s">
        <v>42</v>
      </c>
    </row>
    <row r="155" spans="1:2" x14ac:dyDescent="0.2">
      <c r="A155" s="44" t="s">
        <v>20</v>
      </c>
      <c r="B155" s="45" t="s">
        <v>43</v>
      </c>
    </row>
    <row r="156" spans="1:2" x14ac:dyDescent="0.2">
      <c r="A156" s="47" t="s">
        <v>66</v>
      </c>
      <c r="B156" s="46" t="s">
        <v>67</v>
      </c>
    </row>
    <row r="157" spans="1:2" x14ac:dyDescent="0.2">
      <c r="A157" s="44" t="s">
        <v>21</v>
      </c>
      <c r="B157" s="45" t="s">
        <v>44</v>
      </c>
    </row>
    <row r="158" spans="1:2" x14ac:dyDescent="0.2">
      <c r="A158" s="44" t="s">
        <v>27</v>
      </c>
      <c r="B158" s="45" t="s">
        <v>45</v>
      </c>
    </row>
    <row r="159" spans="1:2" x14ac:dyDescent="0.2">
      <c r="A159" s="44" t="s">
        <v>28</v>
      </c>
      <c r="B159" s="45" t="s">
        <v>68</v>
      </c>
    </row>
    <row r="160" spans="1:2" x14ac:dyDescent="0.2">
      <c r="A160" s="44" t="s">
        <v>22</v>
      </c>
      <c r="B160" s="45" t="s">
        <v>46</v>
      </c>
    </row>
    <row r="161" spans="1:3" x14ac:dyDescent="0.2">
      <c r="A161" s="44" t="s">
        <v>23</v>
      </c>
      <c r="B161" s="45" t="s">
        <v>47</v>
      </c>
    </row>
    <row r="162" spans="1:3" x14ac:dyDescent="0.2">
      <c r="A162" s="44" t="s">
        <v>48</v>
      </c>
      <c r="B162" s="45" t="s">
        <v>49</v>
      </c>
    </row>
    <row r="163" spans="1:3" x14ac:dyDescent="0.2">
      <c r="A163" s="48" t="s">
        <v>24</v>
      </c>
      <c r="B163" s="49" t="s">
        <v>50</v>
      </c>
    </row>
    <row r="164" spans="1:3" x14ac:dyDescent="0.2">
      <c r="A164" s="51" t="s">
        <v>94</v>
      </c>
      <c r="B164" s="57" t="s">
        <v>97</v>
      </c>
    </row>
    <row r="165" spans="1:3" x14ac:dyDescent="0.2">
      <c r="A165" s="51" t="s">
        <v>95</v>
      </c>
      <c r="B165" s="57" t="s">
        <v>97</v>
      </c>
    </row>
    <row r="166" spans="1:3" x14ac:dyDescent="0.2">
      <c r="A166" s="51" t="s">
        <v>96</v>
      </c>
      <c r="B166" s="57" t="s">
        <v>97</v>
      </c>
    </row>
    <row r="167" spans="1:3" ht="14.25" thickBot="1" x14ac:dyDescent="0.25">
      <c r="A167" s="50" t="s">
        <v>102</v>
      </c>
      <c r="B167" s="62" t="s">
        <v>103</v>
      </c>
    </row>
    <row r="168" spans="1:3" ht="14.25" thickBot="1" x14ac:dyDescent="0.25"/>
    <row r="169" spans="1:3" ht="14.25" thickBot="1" x14ac:dyDescent="0.25">
      <c r="A169" s="118" t="s">
        <v>778</v>
      </c>
      <c r="B169" s="118" t="s">
        <v>777</v>
      </c>
      <c r="C169" s="118" t="s">
        <v>779</v>
      </c>
    </row>
    <row r="170" spans="1:3" x14ac:dyDescent="0.2">
      <c r="A170" s="58" t="s">
        <v>101</v>
      </c>
      <c r="B170" s="58" t="s">
        <v>101</v>
      </c>
      <c r="C170" s="58" t="s">
        <v>101</v>
      </c>
    </row>
    <row r="171" spans="1:3" x14ac:dyDescent="0.2">
      <c r="A171" s="61" t="s">
        <v>553</v>
      </c>
      <c r="B171" s="61" t="s">
        <v>553</v>
      </c>
      <c r="C171" s="61" t="s">
        <v>553</v>
      </c>
    </row>
    <row r="172" spans="1:3" x14ac:dyDescent="0.2">
      <c r="A172" s="59" t="s">
        <v>554</v>
      </c>
      <c r="B172" s="59" t="s">
        <v>554</v>
      </c>
      <c r="C172" s="59" t="s">
        <v>554</v>
      </c>
    </row>
    <row r="173" spans="1:3" x14ac:dyDescent="0.2">
      <c r="A173" s="59" t="s">
        <v>555</v>
      </c>
      <c r="B173" s="59" t="s">
        <v>555</v>
      </c>
      <c r="C173" s="59" t="s">
        <v>555</v>
      </c>
    </row>
    <row r="174" spans="1:3" x14ac:dyDescent="0.2">
      <c r="A174" s="59" t="s">
        <v>31</v>
      </c>
      <c r="B174" s="59" t="s">
        <v>31</v>
      </c>
      <c r="C174" s="59" t="s">
        <v>31</v>
      </c>
    </row>
    <row r="175" spans="1:3" x14ac:dyDescent="0.2">
      <c r="A175" s="59" t="s">
        <v>32</v>
      </c>
      <c r="B175" s="59" t="s">
        <v>32</v>
      </c>
      <c r="C175" s="59" t="s">
        <v>32</v>
      </c>
    </row>
    <row r="176" spans="1:3" x14ac:dyDescent="0.2">
      <c r="A176" s="59" t="s">
        <v>33</v>
      </c>
      <c r="B176" s="59" t="s">
        <v>33</v>
      </c>
      <c r="C176" s="59" t="s">
        <v>33</v>
      </c>
    </row>
    <row r="177" spans="1:3" ht="14.25" thickBot="1" x14ac:dyDescent="0.25">
      <c r="A177" s="60" t="s">
        <v>34</v>
      </c>
      <c r="B177" s="59" t="s">
        <v>35</v>
      </c>
      <c r="C177" s="59" t="s">
        <v>35</v>
      </c>
    </row>
    <row r="178" spans="1:3" ht="14.25" thickBot="1" x14ac:dyDescent="0.25">
      <c r="B178" s="60" t="s">
        <v>36</v>
      </c>
      <c r="C178" s="294" t="s">
        <v>36</v>
      </c>
    </row>
    <row r="179" spans="1:3" x14ac:dyDescent="0.2">
      <c r="B179" s="293"/>
      <c r="C179" s="295"/>
    </row>
    <row r="180" spans="1:3" x14ac:dyDescent="0.2">
      <c r="B180" s="41"/>
    </row>
    <row r="181" spans="1:3" x14ac:dyDescent="0.2">
      <c r="B181" s="41"/>
    </row>
    <row r="182" spans="1:3" x14ac:dyDescent="0.2">
      <c r="A182" s="43"/>
      <c r="C182" s="43"/>
    </row>
    <row r="183" spans="1:3" x14ac:dyDescent="0.2">
      <c r="A183" s="43"/>
      <c r="C183" s="43"/>
    </row>
    <row r="184" spans="1:3" ht="14.25" thickBot="1" x14ac:dyDescent="0.25"/>
    <row r="185" spans="1:3" ht="14.25" thickBot="1" x14ac:dyDescent="0.25">
      <c r="A185" s="118" t="s">
        <v>98</v>
      </c>
    </row>
    <row r="186" spans="1:3" x14ac:dyDescent="0.2">
      <c r="A186" s="61" t="s">
        <v>101</v>
      </c>
    </row>
    <row r="187" spans="1:3" x14ac:dyDescent="0.2">
      <c r="A187" s="61" t="s">
        <v>80</v>
      </c>
    </row>
    <row r="188" spans="1:3" x14ac:dyDescent="0.2">
      <c r="A188" s="59" t="s">
        <v>81</v>
      </c>
    </row>
    <row r="189" spans="1:3" x14ac:dyDescent="0.2">
      <c r="A189" s="59" t="s">
        <v>82</v>
      </c>
    </row>
    <row r="190" spans="1:3" x14ac:dyDescent="0.2">
      <c r="A190" s="59" t="s">
        <v>83</v>
      </c>
    </row>
    <row r="191" spans="1:3" ht="14.25" thickBot="1" x14ac:dyDescent="0.25">
      <c r="A191" s="60" t="s">
        <v>37</v>
      </c>
    </row>
  </sheetData>
  <sortState xmlns:xlrd2="http://schemas.microsoft.com/office/spreadsheetml/2017/richdata2" ref="A138:B141">
    <sortCondition ref="A138"/>
  </sortState>
  <mergeCells count="3">
    <mergeCell ref="F2:F7"/>
    <mergeCell ref="E2:E7"/>
    <mergeCell ref="A137:C137"/>
  </mergeCells>
  <dataValidations count="1">
    <dataValidation type="list" allowBlank="1" showInputMessage="1" showErrorMessage="1" sqref="C8:C126" xr:uid="{00000000-0002-0000-0200-000000000000}">
      <formula1>Disziplin_Abk</formula1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33"/>
  <sheetViews>
    <sheetView topLeftCell="A43" workbookViewId="0">
      <selection activeCell="G63" sqref="G63"/>
    </sheetView>
  </sheetViews>
  <sheetFormatPr baseColWidth="10" defaultColWidth="11.42578125" defaultRowHeight="15" x14ac:dyDescent="0.25"/>
  <cols>
    <col min="1" max="1" width="7.28515625" style="127" bestFit="1" customWidth="1"/>
    <col min="2" max="2" width="8.42578125" style="127" bestFit="1" customWidth="1"/>
    <col min="3" max="3" width="7.85546875" style="127" bestFit="1" customWidth="1"/>
    <col min="4" max="4" width="27.42578125" style="127" bestFit="1" customWidth="1"/>
    <col min="5" max="5" width="18.42578125" style="127" bestFit="1" customWidth="1"/>
    <col min="6" max="6" width="22.85546875" style="127" bestFit="1" customWidth="1"/>
    <col min="7" max="16384" width="11.42578125" style="127"/>
  </cols>
  <sheetData>
    <row r="1" spans="1:9" ht="15.75" thickBot="1" x14ac:dyDescent="0.3">
      <c r="A1" s="158" t="s">
        <v>135</v>
      </c>
      <c r="B1" s="158" t="s">
        <v>136</v>
      </c>
      <c r="C1" s="158" t="s">
        <v>137</v>
      </c>
      <c r="D1" s="158" t="s">
        <v>138</v>
      </c>
      <c r="E1" s="158" t="s">
        <v>139</v>
      </c>
      <c r="F1" s="159" t="s">
        <v>140</v>
      </c>
      <c r="H1" s="141" t="s">
        <v>512</v>
      </c>
      <c r="I1" s="142">
        <v>43245</v>
      </c>
    </row>
    <row r="2" spans="1:9" ht="15.75" thickTop="1" x14ac:dyDescent="0.25">
      <c r="A2" s="160" t="s">
        <v>141</v>
      </c>
      <c r="B2" s="160" t="s">
        <v>142</v>
      </c>
      <c r="C2" s="161">
        <v>1844</v>
      </c>
      <c r="D2" s="160" t="s">
        <v>143</v>
      </c>
      <c r="E2" s="160" t="s">
        <v>144</v>
      </c>
      <c r="F2" s="162" t="s">
        <v>145</v>
      </c>
      <c r="H2" s="143" t="s">
        <v>513</v>
      </c>
      <c r="I2" s="143"/>
    </row>
    <row r="3" spans="1:9" x14ac:dyDescent="0.25">
      <c r="A3" s="163" t="s">
        <v>141</v>
      </c>
      <c r="B3" s="163" t="s">
        <v>142</v>
      </c>
      <c r="C3" s="164">
        <v>1860</v>
      </c>
      <c r="D3" s="163" t="s">
        <v>146</v>
      </c>
      <c r="E3" s="163" t="s">
        <v>147</v>
      </c>
      <c r="F3" s="165" t="s">
        <v>148</v>
      </c>
    </row>
    <row r="4" spans="1:9" x14ac:dyDescent="0.25">
      <c r="A4" s="160" t="s">
        <v>141</v>
      </c>
      <c r="B4" s="160" t="s">
        <v>142</v>
      </c>
      <c r="C4" s="160" t="s">
        <v>149</v>
      </c>
      <c r="D4" s="160" t="s">
        <v>150</v>
      </c>
      <c r="E4" s="160" t="s">
        <v>151</v>
      </c>
      <c r="F4" s="162" t="s">
        <v>152</v>
      </c>
    </row>
    <row r="5" spans="1:9" x14ac:dyDescent="0.25">
      <c r="A5" s="163" t="s">
        <v>141</v>
      </c>
      <c r="B5" s="163" t="s">
        <v>142</v>
      </c>
      <c r="C5" s="163" t="s">
        <v>153</v>
      </c>
      <c r="D5" s="163" t="s">
        <v>154</v>
      </c>
      <c r="E5" s="163" t="s">
        <v>155</v>
      </c>
      <c r="F5" s="165"/>
    </row>
    <row r="6" spans="1:9" x14ac:dyDescent="0.25">
      <c r="A6" s="160" t="s">
        <v>141</v>
      </c>
      <c r="B6" s="160" t="s">
        <v>142</v>
      </c>
      <c r="C6" s="160" t="s">
        <v>156</v>
      </c>
      <c r="D6" s="160" t="s">
        <v>157</v>
      </c>
      <c r="E6" s="160" t="s">
        <v>158</v>
      </c>
      <c r="F6" s="162" t="s">
        <v>159</v>
      </c>
    </row>
    <row r="7" spans="1:9" x14ac:dyDescent="0.25">
      <c r="A7" s="163" t="s">
        <v>141</v>
      </c>
      <c r="B7" s="163" t="s">
        <v>142</v>
      </c>
      <c r="C7" s="163" t="s">
        <v>160</v>
      </c>
      <c r="D7" s="163" t="s">
        <v>161</v>
      </c>
      <c r="E7" s="163" t="s">
        <v>162</v>
      </c>
      <c r="F7" s="165" t="s">
        <v>163</v>
      </c>
    </row>
    <row r="8" spans="1:9" x14ac:dyDescent="0.25">
      <c r="A8" s="160" t="s">
        <v>141</v>
      </c>
      <c r="B8" s="160" t="s">
        <v>142</v>
      </c>
      <c r="C8" s="160" t="s">
        <v>164</v>
      </c>
      <c r="D8" s="160" t="s">
        <v>165</v>
      </c>
      <c r="E8" s="160" t="s">
        <v>166</v>
      </c>
      <c r="F8" s="162" t="s">
        <v>152</v>
      </c>
    </row>
    <row r="9" spans="1:9" x14ac:dyDescent="0.25">
      <c r="A9" s="163" t="s">
        <v>141</v>
      </c>
      <c r="B9" s="163" t="s">
        <v>142</v>
      </c>
      <c r="C9" s="163" t="s">
        <v>167</v>
      </c>
      <c r="D9" s="163" t="s">
        <v>168</v>
      </c>
      <c r="E9" s="163" t="s">
        <v>169</v>
      </c>
      <c r="F9" s="165"/>
    </row>
    <row r="10" spans="1:9" x14ac:dyDescent="0.25">
      <c r="A10" s="160" t="s">
        <v>141</v>
      </c>
      <c r="B10" s="160" t="s">
        <v>142</v>
      </c>
      <c r="C10" s="160" t="s">
        <v>170</v>
      </c>
      <c r="D10" s="160" t="s">
        <v>171</v>
      </c>
      <c r="E10" s="160" t="s">
        <v>172</v>
      </c>
      <c r="F10" s="162" t="s">
        <v>152</v>
      </c>
    </row>
    <row r="11" spans="1:9" x14ac:dyDescent="0.25">
      <c r="A11" s="163" t="s">
        <v>141</v>
      </c>
      <c r="B11" s="163" t="s">
        <v>142</v>
      </c>
      <c r="C11" s="163" t="s">
        <v>173</v>
      </c>
      <c r="D11" s="163" t="s">
        <v>174</v>
      </c>
      <c r="E11" s="163" t="s">
        <v>175</v>
      </c>
      <c r="F11" s="165"/>
    </row>
    <row r="12" spans="1:9" x14ac:dyDescent="0.25">
      <c r="A12" s="160" t="s">
        <v>141</v>
      </c>
      <c r="B12" s="160" t="s">
        <v>142</v>
      </c>
      <c r="C12" s="160" t="s">
        <v>176</v>
      </c>
      <c r="D12" s="160" t="s">
        <v>177</v>
      </c>
      <c r="E12" s="160" t="s">
        <v>147</v>
      </c>
      <c r="F12" s="162" t="s">
        <v>148</v>
      </c>
    </row>
    <row r="13" spans="1:9" x14ac:dyDescent="0.25">
      <c r="A13" s="163" t="s">
        <v>141</v>
      </c>
      <c r="B13" s="163" t="s">
        <v>142</v>
      </c>
      <c r="C13" s="163" t="s">
        <v>178</v>
      </c>
      <c r="D13" s="163" t="s">
        <v>179</v>
      </c>
      <c r="E13" s="163" t="s">
        <v>180</v>
      </c>
      <c r="F13" s="165" t="s">
        <v>148</v>
      </c>
    </row>
    <row r="14" spans="1:9" x14ac:dyDescent="0.25">
      <c r="A14" s="160" t="s">
        <v>141</v>
      </c>
      <c r="B14" s="160" t="s">
        <v>142</v>
      </c>
      <c r="C14" s="160" t="s">
        <v>181</v>
      </c>
      <c r="D14" s="160" t="s">
        <v>182</v>
      </c>
      <c r="E14" s="160" t="s">
        <v>183</v>
      </c>
      <c r="F14" s="162"/>
    </row>
    <row r="15" spans="1:9" x14ac:dyDescent="0.25">
      <c r="A15" s="163" t="s">
        <v>141</v>
      </c>
      <c r="B15" s="163" t="s">
        <v>142</v>
      </c>
      <c r="C15" s="163" t="s">
        <v>184</v>
      </c>
      <c r="D15" s="163" t="s">
        <v>185</v>
      </c>
      <c r="E15" s="163" t="s">
        <v>186</v>
      </c>
      <c r="F15" s="165"/>
    </row>
    <row r="16" spans="1:9" x14ac:dyDescent="0.25">
      <c r="A16" s="160" t="s">
        <v>141</v>
      </c>
      <c r="B16" s="160" t="s">
        <v>142</v>
      </c>
      <c r="C16" s="160" t="s">
        <v>187</v>
      </c>
      <c r="D16" s="160" t="s">
        <v>188</v>
      </c>
      <c r="E16" s="160" t="s">
        <v>189</v>
      </c>
      <c r="F16" s="162"/>
    </row>
    <row r="17" spans="1:6" x14ac:dyDescent="0.25">
      <c r="A17" s="163" t="s">
        <v>141</v>
      </c>
      <c r="B17" s="163" t="s">
        <v>142</v>
      </c>
      <c r="C17" s="163" t="s">
        <v>190</v>
      </c>
      <c r="D17" s="163" t="s">
        <v>191</v>
      </c>
      <c r="E17" s="163" t="s">
        <v>192</v>
      </c>
      <c r="F17" s="165" t="s">
        <v>152</v>
      </c>
    </row>
    <row r="18" spans="1:6" x14ac:dyDescent="0.25">
      <c r="A18" s="160" t="s">
        <v>141</v>
      </c>
      <c r="B18" s="160" t="s">
        <v>142</v>
      </c>
      <c r="C18" s="160" t="s">
        <v>193</v>
      </c>
      <c r="D18" s="160" t="s">
        <v>194</v>
      </c>
      <c r="E18" s="160" t="s">
        <v>195</v>
      </c>
      <c r="F18" s="162"/>
    </row>
    <row r="19" spans="1:6" x14ac:dyDescent="0.25">
      <c r="A19" s="163" t="s">
        <v>141</v>
      </c>
      <c r="B19" s="163" t="s">
        <v>142</v>
      </c>
      <c r="C19" s="163" t="s">
        <v>196</v>
      </c>
      <c r="D19" s="163" t="s">
        <v>197</v>
      </c>
      <c r="E19" s="163" t="s">
        <v>198</v>
      </c>
      <c r="F19" s="165" t="s">
        <v>199</v>
      </c>
    </row>
    <row r="20" spans="1:6" x14ac:dyDescent="0.25">
      <c r="A20" s="160" t="s">
        <v>141</v>
      </c>
      <c r="B20" s="160" t="s">
        <v>142</v>
      </c>
      <c r="C20" s="160" t="s">
        <v>200</v>
      </c>
      <c r="D20" s="160" t="s">
        <v>201</v>
      </c>
      <c r="E20" s="160" t="s">
        <v>202</v>
      </c>
      <c r="F20" s="162"/>
    </row>
    <row r="21" spans="1:6" x14ac:dyDescent="0.25">
      <c r="A21" s="163" t="s">
        <v>141</v>
      </c>
      <c r="B21" s="163" t="s">
        <v>142</v>
      </c>
      <c r="C21" s="163" t="s">
        <v>203</v>
      </c>
      <c r="D21" s="163" t="s">
        <v>204</v>
      </c>
      <c r="E21" s="163" t="s">
        <v>192</v>
      </c>
      <c r="F21" s="165" t="s">
        <v>152</v>
      </c>
    </row>
    <row r="22" spans="1:6" x14ac:dyDescent="0.25">
      <c r="A22" s="160" t="s">
        <v>141</v>
      </c>
      <c r="B22" s="160" t="s">
        <v>142</v>
      </c>
      <c r="C22" s="160" t="s">
        <v>205</v>
      </c>
      <c r="D22" s="160" t="s">
        <v>206</v>
      </c>
      <c r="E22" s="160" t="s">
        <v>207</v>
      </c>
      <c r="F22" s="162"/>
    </row>
    <row r="23" spans="1:6" x14ac:dyDescent="0.25">
      <c r="A23" s="163" t="s">
        <v>141</v>
      </c>
      <c r="B23" s="163" t="s">
        <v>142</v>
      </c>
      <c r="C23" s="163" t="s">
        <v>208</v>
      </c>
      <c r="D23" s="163" t="s">
        <v>209</v>
      </c>
      <c r="E23" s="163" t="s">
        <v>151</v>
      </c>
      <c r="F23" s="165"/>
    </row>
    <row r="24" spans="1:6" x14ac:dyDescent="0.25">
      <c r="A24" s="160" t="s">
        <v>141</v>
      </c>
      <c r="B24" s="160" t="s">
        <v>142</v>
      </c>
      <c r="C24" s="160" t="s">
        <v>210</v>
      </c>
      <c r="D24" s="160" t="s">
        <v>211</v>
      </c>
      <c r="E24" s="160" t="s">
        <v>212</v>
      </c>
      <c r="F24" s="162"/>
    </row>
    <row r="25" spans="1:6" x14ac:dyDescent="0.25">
      <c r="A25" s="163" t="s">
        <v>141</v>
      </c>
      <c r="B25" s="163" t="s">
        <v>142</v>
      </c>
      <c r="C25" s="163" t="s">
        <v>213</v>
      </c>
      <c r="D25" s="163" t="s">
        <v>214</v>
      </c>
      <c r="E25" s="163" t="s">
        <v>215</v>
      </c>
      <c r="F25" s="165"/>
    </row>
    <row r="26" spans="1:6" x14ac:dyDescent="0.25">
      <c r="A26" s="160" t="s">
        <v>141</v>
      </c>
      <c r="B26" s="160" t="s">
        <v>142</v>
      </c>
      <c r="C26" s="160" t="s">
        <v>216</v>
      </c>
      <c r="D26" s="160" t="s">
        <v>217</v>
      </c>
      <c r="E26" s="160" t="s">
        <v>218</v>
      </c>
      <c r="F26" s="162" t="s">
        <v>219</v>
      </c>
    </row>
    <row r="27" spans="1:6" x14ac:dyDescent="0.25">
      <c r="A27" s="163" t="s">
        <v>141</v>
      </c>
      <c r="B27" s="163" t="s">
        <v>142</v>
      </c>
      <c r="C27" s="163" t="s">
        <v>220</v>
      </c>
      <c r="D27" s="163" t="s">
        <v>221</v>
      </c>
      <c r="E27" s="163" t="s">
        <v>158</v>
      </c>
      <c r="F27" s="165"/>
    </row>
    <row r="28" spans="1:6" x14ac:dyDescent="0.25">
      <c r="A28" s="160" t="s">
        <v>141</v>
      </c>
      <c r="B28" s="160" t="s">
        <v>142</v>
      </c>
      <c r="C28" s="160" t="s">
        <v>222</v>
      </c>
      <c r="D28" s="160" t="s">
        <v>223</v>
      </c>
      <c r="E28" s="160" t="s">
        <v>224</v>
      </c>
      <c r="F28" s="162"/>
    </row>
    <row r="29" spans="1:6" x14ac:dyDescent="0.25">
      <c r="A29" s="163" t="s">
        <v>141</v>
      </c>
      <c r="B29" s="163" t="s">
        <v>142</v>
      </c>
      <c r="C29" s="163" t="s">
        <v>225</v>
      </c>
      <c r="D29" s="163" t="s">
        <v>226</v>
      </c>
      <c r="E29" s="163" t="s">
        <v>227</v>
      </c>
      <c r="F29" s="165"/>
    </row>
    <row r="30" spans="1:6" x14ac:dyDescent="0.25">
      <c r="A30" s="160" t="s">
        <v>141</v>
      </c>
      <c r="B30" s="160" t="s">
        <v>142</v>
      </c>
      <c r="C30" s="160" t="s">
        <v>228</v>
      </c>
      <c r="D30" s="160" t="s">
        <v>229</v>
      </c>
      <c r="E30" s="160" t="s">
        <v>230</v>
      </c>
      <c r="F30" s="162"/>
    </row>
    <row r="31" spans="1:6" x14ac:dyDescent="0.25">
      <c r="A31" s="163" t="s">
        <v>141</v>
      </c>
      <c r="B31" s="163" t="s">
        <v>142</v>
      </c>
      <c r="C31" s="163" t="s">
        <v>231</v>
      </c>
      <c r="D31" s="163" t="s">
        <v>232</v>
      </c>
      <c r="E31" s="163" t="s">
        <v>227</v>
      </c>
      <c r="F31" s="165"/>
    </row>
    <row r="32" spans="1:6" x14ac:dyDescent="0.25">
      <c r="A32" s="160" t="s">
        <v>141</v>
      </c>
      <c r="B32" s="160" t="s">
        <v>142</v>
      </c>
      <c r="C32" s="160" t="s">
        <v>233</v>
      </c>
      <c r="D32" s="160" t="s">
        <v>234</v>
      </c>
      <c r="E32" s="160" t="s">
        <v>235</v>
      </c>
      <c r="F32" s="162" t="s">
        <v>152</v>
      </c>
    </row>
    <row r="33" spans="1:6" x14ac:dyDescent="0.25">
      <c r="A33" s="163" t="s">
        <v>141</v>
      </c>
      <c r="B33" s="163" t="s">
        <v>142</v>
      </c>
      <c r="C33" s="163" t="s">
        <v>236</v>
      </c>
      <c r="D33" s="163" t="s">
        <v>237</v>
      </c>
      <c r="E33" s="163" t="s">
        <v>238</v>
      </c>
      <c r="F33" s="165"/>
    </row>
    <row r="34" spans="1:6" x14ac:dyDescent="0.25">
      <c r="A34" s="160" t="s">
        <v>141</v>
      </c>
      <c r="B34" s="160" t="s">
        <v>142</v>
      </c>
      <c r="C34" s="160" t="s">
        <v>239</v>
      </c>
      <c r="D34" s="160" t="s">
        <v>240</v>
      </c>
      <c r="E34" s="160" t="s">
        <v>241</v>
      </c>
      <c r="F34" s="162"/>
    </row>
    <row r="35" spans="1:6" x14ac:dyDescent="0.25">
      <c r="A35" s="163" t="s">
        <v>141</v>
      </c>
      <c r="B35" s="163" t="s">
        <v>142</v>
      </c>
      <c r="C35" s="163" t="s">
        <v>242</v>
      </c>
      <c r="D35" s="163" t="s">
        <v>243</v>
      </c>
      <c r="E35" s="163" t="s">
        <v>244</v>
      </c>
      <c r="F35" s="165"/>
    </row>
    <row r="36" spans="1:6" x14ac:dyDescent="0.25">
      <c r="A36" s="160" t="s">
        <v>141</v>
      </c>
      <c r="B36" s="160" t="s">
        <v>142</v>
      </c>
      <c r="C36" s="160" t="s">
        <v>245</v>
      </c>
      <c r="D36" s="160" t="s">
        <v>246</v>
      </c>
      <c r="E36" s="160" t="s">
        <v>180</v>
      </c>
      <c r="F36" s="162" t="s">
        <v>148</v>
      </c>
    </row>
    <row r="37" spans="1:6" x14ac:dyDescent="0.25">
      <c r="A37" s="163" t="s">
        <v>141</v>
      </c>
      <c r="B37" s="163" t="s">
        <v>142</v>
      </c>
      <c r="C37" s="163" t="s">
        <v>247</v>
      </c>
      <c r="D37" s="163" t="s">
        <v>248</v>
      </c>
      <c r="E37" s="163" t="s">
        <v>249</v>
      </c>
      <c r="F37" s="165"/>
    </row>
    <row r="38" spans="1:6" x14ac:dyDescent="0.25">
      <c r="A38" s="160" t="s">
        <v>141</v>
      </c>
      <c r="B38" s="160" t="s">
        <v>142</v>
      </c>
      <c r="C38" s="160" t="s">
        <v>250</v>
      </c>
      <c r="D38" s="160" t="s">
        <v>251</v>
      </c>
      <c r="E38" s="160" t="s">
        <v>252</v>
      </c>
      <c r="F38" s="162"/>
    </row>
    <row r="39" spans="1:6" x14ac:dyDescent="0.25">
      <c r="A39" s="163" t="s">
        <v>141</v>
      </c>
      <c r="B39" s="163" t="s">
        <v>142</v>
      </c>
      <c r="C39" s="163" t="s">
        <v>253</v>
      </c>
      <c r="D39" s="163" t="s">
        <v>254</v>
      </c>
      <c r="E39" s="163" t="s">
        <v>252</v>
      </c>
      <c r="F39" s="165"/>
    </row>
    <row r="40" spans="1:6" x14ac:dyDescent="0.25">
      <c r="A40" s="160" t="s">
        <v>141</v>
      </c>
      <c r="B40" s="160" t="s">
        <v>142</v>
      </c>
      <c r="C40" s="160" t="s">
        <v>255</v>
      </c>
      <c r="D40" s="160" t="s">
        <v>256</v>
      </c>
      <c r="E40" s="160" t="s">
        <v>257</v>
      </c>
      <c r="F40" s="162"/>
    </row>
    <row r="41" spans="1:6" x14ac:dyDescent="0.25">
      <c r="A41" s="163" t="s">
        <v>141</v>
      </c>
      <c r="B41" s="163" t="s">
        <v>142</v>
      </c>
      <c r="C41" s="163" t="s">
        <v>258</v>
      </c>
      <c r="D41" s="163" t="s">
        <v>259</v>
      </c>
      <c r="E41" s="163" t="s">
        <v>260</v>
      </c>
      <c r="F41" s="165"/>
    </row>
    <row r="42" spans="1:6" x14ac:dyDescent="0.25">
      <c r="A42" s="160" t="s">
        <v>141</v>
      </c>
      <c r="B42" s="160" t="s">
        <v>142</v>
      </c>
      <c r="C42" s="160" t="s">
        <v>261</v>
      </c>
      <c r="D42" s="160" t="s">
        <v>262</v>
      </c>
      <c r="E42" s="160" t="s">
        <v>263</v>
      </c>
      <c r="F42" s="162"/>
    </row>
    <row r="43" spans="1:6" x14ac:dyDescent="0.25">
      <c r="A43" s="163" t="s">
        <v>141</v>
      </c>
      <c r="B43" s="163" t="s">
        <v>142</v>
      </c>
      <c r="C43" s="163" t="s">
        <v>264</v>
      </c>
      <c r="D43" s="163" t="s">
        <v>265</v>
      </c>
      <c r="E43" s="163" t="s">
        <v>266</v>
      </c>
      <c r="F43" s="165"/>
    </row>
    <row r="44" spans="1:6" x14ac:dyDescent="0.25">
      <c r="A44" s="160" t="s">
        <v>141</v>
      </c>
      <c r="B44" s="160" t="s">
        <v>142</v>
      </c>
      <c r="C44" s="160" t="s">
        <v>267</v>
      </c>
      <c r="D44" s="160" t="s">
        <v>262</v>
      </c>
      <c r="E44" s="160" t="s">
        <v>263</v>
      </c>
      <c r="F44" s="162"/>
    </row>
    <row r="45" spans="1:6" x14ac:dyDescent="0.25">
      <c r="A45" s="163" t="s">
        <v>141</v>
      </c>
      <c r="B45" s="163" t="s">
        <v>142</v>
      </c>
      <c r="C45" s="163" t="s">
        <v>268</v>
      </c>
      <c r="D45" s="163" t="s">
        <v>269</v>
      </c>
      <c r="E45" s="163" t="s">
        <v>270</v>
      </c>
      <c r="F45" s="165"/>
    </row>
    <row r="46" spans="1:6" x14ac:dyDescent="0.25">
      <c r="A46" s="160" t="s">
        <v>141</v>
      </c>
      <c r="B46" s="160" t="s">
        <v>142</v>
      </c>
      <c r="C46" s="160" t="s">
        <v>271</v>
      </c>
      <c r="D46" s="160" t="s">
        <v>272</v>
      </c>
      <c r="E46" s="160" t="s">
        <v>273</v>
      </c>
      <c r="F46" s="162" t="s">
        <v>199</v>
      </c>
    </row>
    <row r="47" spans="1:6" x14ac:dyDescent="0.25">
      <c r="A47" s="163" t="s">
        <v>141</v>
      </c>
      <c r="B47" s="163" t="s">
        <v>142</v>
      </c>
      <c r="C47" s="163" t="s">
        <v>274</v>
      </c>
      <c r="D47" s="163" t="s">
        <v>275</v>
      </c>
      <c r="E47" s="163" t="s">
        <v>276</v>
      </c>
      <c r="F47" s="165"/>
    </row>
    <row r="48" spans="1:6" x14ac:dyDescent="0.25">
      <c r="A48" s="160" t="s">
        <v>141</v>
      </c>
      <c r="B48" s="160" t="s">
        <v>142</v>
      </c>
      <c r="C48" s="160" t="s">
        <v>277</v>
      </c>
      <c r="D48" s="160" t="s">
        <v>278</v>
      </c>
      <c r="E48" s="160" t="s">
        <v>279</v>
      </c>
      <c r="F48" s="162" t="s">
        <v>280</v>
      </c>
    </row>
    <row r="49" spans="1:6" x14ac:dyDescent="0.25">
      <c r="A49" s="163" t="s">
        <v>141</v>
      </c>
      <c r="B49" s="163" t="s">
        <v>142</v>
      </c>
      <c r="C49" s="163" t="s">
        <v>281</v>
      </c>
      <c r="D49" s="163" t="s">
        <v>282</v>
      </c>
      <c r="E49" s="163" t="s">
        <v>283</v>
      </c>
      <c r="F49" s="165"/>
    </row>
    <row r="50" spans="1:6" x14ac:dyDescent="0.25">
      <c r="A50" s="160" t="s">
        <v>141</v>
      </c>
      <c r="B50" s="160" t="s">
        <v>142</v>
      </c>
      <c r="C50" s="160" t="s">
        <v>284</v>
      </c>
      <c r="D50" s="160" t="s">
        <v>285</v>
      </c>
      <c r="E50" s="160" t="s">
        <v>241</v>
      </c>
      <c r="F50" s="162"/>
    </row>
    <row r="51" spans="1:6" x14ac:dyDescent="0.25">
      <c r="A51" s="163" t="s">
        <v>141</v>
      </c>
      <c r="B51" s="163" t="s">
        <v>142</v>
      </c>
      <c r="C51" s="163" t="s">
        <v>286</v>
      </c>
      <c r="D51" s="163" t="s">
        <v>287</v>
      </c>
      <c r="E51" s="163" t="s">
        <v>288</v>
      </c>
      <c r="F51" s="165"/>
    </row>
    <row r="52" spans="1:6" x14ac:dyDescent="0.25">
      <c r="A52" s="160" t="s">
        <v>141</v>
      </c>
      <c r="B52" s="160" t="s">
        <v>142</v>
      </c>
      <c r="C52" s="160" t="s">
        <v>289</v>
      </c>
      <c r="D52" s="160" t="s">
        <v>290</v>
      </c>
      <c r="E52" s="160" t="s">
        <v>291</v>
      </c>
      <c r="F52" s="162"/>
    </row>
    <row r="53" spans="1:6" x14ac:dyDescent="0.25">
      <c r="A53" s="163" t="s">
        <v>141</v>
      </c>
      <c r="B53" s="163" t="s">
        <v>142</v>
      </c>
      <c r="C53" s="163" t="s">
        <v>292</v>
      </c>
      <c r="D53" s="163" t="s">
        <v>287</v>
      </c>
      <c r="E53" s="163" t="s">
        <v>288</v>
      </c>
      <c r="F53" s="165"/>
    </row>
    <row r="54" spans="1:6" x14ac:dyDescent="0.25">
      <c r="A54" s="160" t="s">
        <v>141</v>
      </c>
      <c r="B54" s="160" t="s">
        <v>142</v>
      </c>
      <c r="C54" s="160" t="s">
        <v>293</v>
      </c>
      <c r="D54" s="160" t="s">
        <v>294</v>
      </c>
      <c r="E54" s="160" t="s">
        <v>295</v>
      </c>
      <c r="F54" s="162"/>
    </row>
    <row r="55" spans="1:6" x14ac:dyDescent="0.25">
      <c r="A55" s="163" t="s">
        <v>141</v>
      </c>
      <c r="B55" s="163" t="s">
        <v>142</v>
      </c>
      <c r="C55" s="163" t="s">
        <v>296</v>
      </c>
      <c r="D55" s="163" t="s">
        <v>297</v>
      </c>
      <c r="E55" s="163" t="s">
        <v>298</v>
      </c>
      <c r="F55" s="165"/>
    </row>
    <row r="56" spans="1:6" x14ac:dyDescent="0.25">
      <c r="A56" s="160" t="s">
        <v>141</v>
      </c>
      <c r="B56" s="160" t="s">
        <v>142</v>
      </c>
      <c r="C56" s="160" t="s">
        <v>299</v>
      </c>
      <c r="D56" s="160" t="s">
        <v>297</v>
      </c>
      <c r="E56" s="160" t="s">
        <v>298</v>
      </c>
      <c r="F56" s="162"/>
    </row>
    <row r="57" spans="1:6" x14ac:dyDescent="0.25">
      <c r="A57" s="163" t="s">
        <v>141</v>
      </c>
      <c r="B57" s="163" t="s">
        <v>142</v>
      </c>
      <c r="C57" s="163" t="s">
        <v>300</v>
      </c>
      <c r="D57" s="163" t="s">
        <v>301</v>
      </c>
      <c r="E57" s="163" t="s">
        <v>302</v>
      </c>
      <c r="F57" s="165"/>
    </row>
    <row r="58" spans="1:6" x14ac:dyDescent="0.25">
      <c r="A58" s="160" t="s">
        <v>141</v>
      </c>
      <c r="B58" s="160" t="s">
        <v>142</v>
      </c>
      <c r="C58" s="160" t="s">
        <v>303</v>
      </c>
      <c r="D58" s="160" t="s">
        <v>304</v>
      </c>
      <c r="E58" s="160" t="s">
        <v>305</v>
      </c>
      <c r="F58" s="162"/>
    </row>
    <row r="59" spans="1:6" x14ac:dyDescent="0.25">
      <c r="A59" s="163" t="s">
        <v>141</v>
      </c>
      <c r="B59" s="163" t="s">
        <v>142</v>
      </c>
      <c r="C59" s="163" t="s">
        <v>306</v>
      </c>
      <c r="D59" s="163" t="s">
        <v>307</v>
      </c>
      <c r="E59" s="163" t="s">
        <v>308</v>
      </c>
      <c r="F59" s="165"/>
    </row>
    <row r="60" spans="1:6" x14ac:dyDescent="0.25">
      <c r="A60" s="160" t="s">
        <v>141</v>
      </c>
      <c r="B60" s="160" t="s">
        <v>142</v>
      </c>
      <c r="C60" s="160" t="s">
        <v>309</v>
      </c>
      <c r="D60" s="160" t="s">
        <v>310</v>
      </c>
      <c r="E60" s="160" t="s">
        <v>311</v>
      </c>
      <c r="F60" s="162"/>
    </row>
    <row r="61" spans="1:6" x14ac:dyDescent="0.25">
      <c r="A61" s="163" t="s">
        <v>141</v>
      </c>
      <c r="B61" s="163" t="s">
        <v>142</v>
      </c>
      <c r="C61" s="163" t="s">
        <v>312</v>
      </c>
      <c r="D61" s="163" t="s">
        <v>313</v>
      </c>
      <c r="E61" s="163" t="s">
        <v>314</v>
      </c>
      <c r="F61" s="165"/>
    </row>
    <row r="62" spans="1:6" x14ac:dyDescent="0.25">
      <c r="A62" s="160" t="s">
        <v>141</v>
      </c>
      <c r="B62" s="160" t="s">
        <v>142</v>
      </c>
      <c r="C62" s="160" t="s">
        <v>315</v>
      </c>
      <c r="D62" s="160" t="s">
        <v>316</v>
      </c>
      <c r="E62" s="160" t="s">
        <v>252</v>
      </c>
      <c r="F62" s="162" t="s">
        <v>163</v>
      </c>
    </row>
    <row r="63" spans="1:6" x14ac:dyDescent="0.25">
      <c r="A63" s="241" t="s">
        <v>141</v>
      </c>
      <c r="B63" s="241" t="s">
        <v>142</v>
      </c>
      <c r="C63" s="241" t="s">
        <v>534</v>
      </c>
      <c r="D63" s="241" t="s">
        <v>535</v>
      </c>
      <c r="E63" s="241" t="s">
        <v>270</v>
      </c>
      <c r="F63" s="242" t="s">
        <v>468</v>
      </c>
    </row>
    <row r="64" spans="1:6" x14ac:dyDescent="0.25">
      <c r="A64" s="163" t="s">
        <v>141</v>
      </c>
      <c r="B64" s="163" t="s">
        <v>142</v>
      </c>
      <c r="C64" s="163" t="s">
        <v>317</v>
      </c>
      <c r="D64" s="163" t="s">
        <v>318</v>
      </c>
      <c r="E64" s="163" t="s">
        <v>319</v>
      </c>
      <c r="F64" s="165"/>
    </row>
    <row r="65" spans="1:6" x14ac:dyDescent="0.25">
      <c r="A65" s="160" t="s">
        <v>141</v>
      </c>
      <c r="B65" s="160" t="s">
        <v>142</v>
      </c>
      <c r="C65" s="160" t="s">
        <v>320</v>
      </c>
      <c r="D65" s="160" t="s">
        <v>321</v>
      </c>
      <c r="E65" s="160" t="s">
        <v>266</v>
      </c>
      <c r="F65" s="162" t="s">
        <v>322</v>
      </c>
    </row>
    <row r="66" spans="1:6" x14ac:dyDescent="0.25">
      <c r="A66" s="163" t="s">
        <v>141</v>
      </c>
      <c r="B66" s="163" t="s">
        <v>142</v>
      </c>
      <c r="C66" s="163" t="s">
        <v>323</v>
      </c>
      <c r="D66" s="163" t="s">
        <v>324</v>
      </c>
      <c r="E66" s="163" t="s">
        <v>325</v>
      </c>
      <c r="F66" s="165"/>
    </row>
    <row r="67" spans="1:6" x14ac:dyDescent="0.25">
      <c r="A67" s="160" t="s">
        <v>141</v>
      </c>
      <c r="B67" s="160" t="s">
        <v>142</v>
      </c>
      <c r="C67" s="160" t="s">
        <v>326</v>
      </c>
      <c r="D67" s="160" t="s">
        <v>327</v>
      </c>
      <c r="E67" s="160" t="s">
        <v>328</v>
      </c>
      <c r="F67" s="162"/>
    </row>
    <row r="68" spans="1:6" x14ac:dyDescent="0.25">
      <c r="A68" s="163" t="s">
        <v>141</v>
      </c>
      <c r="B68" s="163" t="s">
        <v>142</v>
      </c>
      <c r="C68" s="163" t="s">
        <v>329</v>
      </c>
      <c r="D68" s="163" t="s">
        <v>330</v>
      </c>
      <c r="E68" s="163" t="s">
        <v>331</v>
      </c>
      <c r="F68" s="165" t="s">
        <v>322</v>
      </c>
    </row>
    <row r="69" spans="1:6" x14ac:dyDescent="0.25">
      <c r="A69" s="160" t="s">
        <v>141</v>
      </c>
      <c r="B69" s="160" t="s">
        <v>142</v>
      </c>
      <c r="C69" s="160" t="s">
        <v>332</v>
      </c>
      <c r="D69" s="160" t="s">
        <v>333</v>
      </c>
      <c r="E69" s="160" t="s">
        <v>334</v>
      </c>
      <c r="F69" s="162"/>
    </row>
    <row r="70" spans="1:6" x14ac:dyDescent="0.25">
      <c r="A70" s="163" t="s">
        <v>141</v>
      </c>
      <c r="B70" s="163" t="s">
        <v>142</v>
      </c>
      <c r="C70" s="163" t="s">
        <v>335</v>
      </c>
      <c r="D70" s="163" t="s">
        <v>336</v>
      </c>
      <c r="E70" s="163" t="s">
        <v>337</v>
      </c>
      <c r="F70" s="165" t="s">
        <v>338</v>
      </c>
    </row>
    <row r="71" spans="1:6" x14ac:dyDescent="0.25">
      <c r="A71" s="160" t="s">
        <v>141</v>
      </c>
      <c r="B71" s="160" t="s">
        <v>142</v>
      </c>
      <c r="C71" s="160" t="s">
        <v>339</v>
      </c>
      <c r="D71" s="160" t="s">
        <v>340</v>
      </c>
      <c r="E71" s="160" t="s">
        <v>319</v>
      </c>
      <c r="F71" s="162"/>
    </row>
    <row r="72" spans="1:6" x14ac:dyDescent="0.25">
      <c r="A72" s="163" t="s">
        <v>141</v>
      </c>
      <c r="B72" s="163" t="s">
        <v>142</v>
      </c>
      <c r="C72" s="163" t="s">
        <v>341</v>
      </c>
      <c r="D72" s="163" t="s">
        <v>342</v>
      </c>
      <c r="E72" s="163" t="s">
        <v>343</v>
      </c>
      <c r="F72" s="165"/>
    </row>
    <row r="73" spans="1:6" x14ac:dyDescent="0.25">
      <c r="A73" s="160" t="s">
        <v>141</v>
      </c>
      <c r="B73" s="160" t="s">
        <v>142</v>
      </c>
      <c r="C73" s="160" t="s">
        <v>344</v>
      </c>
      <c r="D73" s="160" t="s">
        <v>345</v>
      </c>
      <c r="E73" s="160" t="s">
        <v>346</v>
      </c>
      <c r="F73" s="162"/>
    </row>
    <row r="74" spans="1:6" x14ac:dyDescent="0.25">
      <c r="A74" s="163" t="s">
        <v>141</v>
      </c>
      <c r="B74" s="163" t="s">
        <v>142</v>
      </c>
      <c r="C74" s="163" t="s">
        <v>347</v>
      </c>
      <c r="D74" s="163" t="s">
        <v>348</v>
      </c>
      <c r="E74" s="163" t="s">
        <v>349</v>
      </c>
      <c r="F74" s="165"/>
    </row>
    <row r="75" spans="1:6" x14ac:dyDescent="0.25">
      <c r="A75" s="160" t="s">
        <v>141</v>
      </c>
      <c r="B75" s="160" t="s">
        <v>142</v>
      </c>
      <c r="C75" s="160" t="s">
        <v>350</v>
      </c>
      <c r="D75" s="160" t="s">
        <v>351</v>
      </c>
      <c r="E75" s="160" t="s">
        <v>352</v>
      </c>
      <c r="F75" s="162"/>
    </row>
    <row r="76" spans="1:6" x14ac:dyDescent="0.25">
      <c r="A76" s="163" t="s">
        <v>141</v>
      </c>
      <c r="B76" s="163" t="s">
        <v>142</v>
      </c>
      <c r="C76" s="163" t="s">
        <v>353</v>
      </c>
      <c r="D76" s="163" t="s">
        <v>354</v>
      </c>
      <c r="E76" s="163" t="s">
        <v>355</v>
      </c>
      <c r="F76" s="165"/>
    </row>
    <row r="77" spans="1:6" x14ac:dyDescent="0.25">
      <c r="A77" s="160" t="s">
        <v>141</v>
      </c>
      <c r="B77" s="160" t="s">
        <v>142</v>
      </c>
      <c r="C77" s="160" t="s">
        <v>356</v>
      </c>
      <c r="D77" s="160" t="s">
        <v>357</v>
      </c>
      <c r="E77" s="160" t="s">
        <v>358</v>
      </c>
      <c r="F77" s="162"/>
    </row>
    <row r="78" spans="1:6" x14ac:dyDescent="0.25">
      <c r="A78" s="163" t="s">
        <v>141</v>
      </c>
      <c r="B78" s="163" t="s">
        <v>142</v>
      </c>
      <c r="C78" s="163" t="s">
        <v>359</v>
      </c>
      <c r="D78" s="163" t="s">
        <v>360</v>
      </c>
      <c r="E78" s="163" t="s">
        <v>361</v>
      </c>
      <c r="F78" s="165"/>
    </row>
    <row r="79" spans="1:6" x14ac:dyDescent="0.25">
      <c r="A79" s="160" t="s">
        <v>141</v>
      </c>
      <c r="B79" s="160" t="s">
        <v>142</v>
      </c>
      <c r="C79" s="160" t="s">
        <v>362</v>
      </c>
      <c r="D79" s="160" t="s">
        <v>363</v>
      </c>
      <c r="E79" s="160" t="s">
        <v>364</v>
      </c>
      <c r="F79" s="162" t="s">
        <v>322</v>
      </c>
    </row>
    <row r="80" spans="1:6" x14ac:dyDescent="0.25">
      <c r="A80" s="163" t="s">
        <v>141</v>
      </c>
      <c r="B80" s="163" t="s">
        <v>142</v>
      </c>
      <c r="C80" s="163" t="s">
        <v>365</v>
      </c>
      <c r="D80" s="163" t="s">
        <v>366</v>
      </c>
      <c r="E80" s="163" t="s">
        <v>367</v>
      </c>
      <c r="F80" s="165" t="s">
        <v>322</v>
      </c>
    </row>
    <row r="81" spans="1:6" x14ac:dyDescent="0.25">
      <c r="A81" s="160" t="s">
        <v>141</v>
      </c>
      <c r="B81" s="160" t="s">
        <v>142</v>
      </c>
      <c r="C81" s="160" t="s">
        <v>368</v>
      </c>
      <c r="D81" s="160" t="s">
        <v>369</v>
      </c>
      <c r="E81" s="160" t="s">
        <v>370</v>
      </c>
      <c r="F81" s="162"/>
    </row>
    <row r="82" spans="1:6" x14ac:dyDescent="0.25">
      <c r="A82" s="163" t="s">
        <v>141</v>
      </c>
      <c r="B82" s="163" t="s">
        <v>142</v>
      </c>
      <c r="C82" s="163" t="s">
        <v>371</v>
      </c>
      <c r="D82" s="163" t="s">
        <v>372</v>
      </c>
      <c r="E82" s="163" t="s">
        <v>373</v>
      </c>
      <c r="F82" s="165"/>
    </row>
    <row r="83" spans="1:6" x14ac:dyDescent="0.25">
      <c r="A83" s="160" t="s">
        <v>141</v>
      </c>
      <c r="B83" s="160" t="s">
        <v>142</v>
      </c>
      <c r="C83" s="160" t="s">
        <v>374</v>
      </c>
      <c r="D83" s="160" t="s">
        <v>375</v>
      </c>
      <c r="E83" s="160" t="s">
        <v>376</v>
      </c>
      <c r="F83" s="162" t="s">
        <v>199</v>
      </c>
    </row>
    <row r="84" spans="1:6" x14ac:dyDescent="0.25">
      <c r="A84" s="163" t="s">
        <v>141</v>
      </c>
      <c r="B84" s="163" t="s">
        <v>142</v>
      </c>
      <c r="C84" s="163" t="s">
        <v>377</v>
      </c>
      <c r="D84" s="163" t="s">
        <v>294</v>
      </c>
      <c r="E84" s="163" t="s">
        <v>295</v>
      </c>
      <c r="F84" s="165"/>
    </row>
    <row r="85" spans="1:6" x14ac:dyDescent="0.25">
      <c r="A85" s="160" t="s">
        <v>141</v>
      </c>
      <c r="B85" s="160" t="s">
        <v>142</v>
      </c>
      <c r="C85" s="160" t="s">
        <v>378</v>
      </c>
      <c r="D85" s="160" t="s">
        <v>379</v>
      </c>
      <c r="E85" s="160" t="s">
        <v>380</v>
      </c>
      <c r="F85" s="162" t="s">
        <v>322</v>
      </c>
    </row>
    <row r="86" spans="1:6" x14ac:dyDescent="0.25">
      <c r="A86" s="163" t="s">
        <v>141</v>
      </c>
      <c r="B86" s="163" t="s">
        <v>142</v>
      </c>
      <c r="C86" s="163" t="s">
        <v>381</v>
      </c>
      <c r="D86" s="163" t="s">
        <v>382</v>
      </c>
      <c r="E86" s="163" t="s">
        <v>383</v>
      </c>
      <c r="F86" s="165" t="s">
        <v>219</v>
      </c>
    </row>
    <row r="87" spans="1:6" x14ac:dyDescent="0.25">
      <c r="A87" s="160" t="s">
        <v>141</v>
      </c>
      <c r="B87" s="160" t="s">
        <v>142</v>
      </c>
      <c r="C87" s="160" t="s">
        <v>384</v>
      </c>
      <c r="D87" s="160" t="s">
        <v>385</v>
      </c>
      <c r="E87" s="160" t="s">
        <v>386</v>
      </c>
      <c r="F87" s="162"/>
    </row>
    <row r="88" spans="1:6" x14ac:dyDescent="0.25">
      <c r="A88" s="163" t="s">
        <v>141</v>
      </c>
      <c r="B88" s="163" t="s">
        <v>142</v>
      </c>
      <c r="C88" s="163" t="s">
        <v>387</v>
      </c>
      <c r="D88" s="163" t="s">
        <v>388</v>
      </c>
      <c r="E88" s="163" t="s">
        <v>389</v>
      </c>
      <c r="F88" s="165" t="s">
        <v>322</v>
      </c>
    </row>
    <row r="89" spans="1:6" x14ac:dyDescent="0.25">
      <c r="A89" s="160" t="s">
        <v>141</v>
      </c>
      <c r="B89" s="160" t="s">
        <v>142</v>
      </c>
      <c r="C89" s="160" t="s">
        <v>390</v>
      </c>
      <c r="D89" s="160" t="s">
        <v>391</v>
      </c>
      <c r="E89" s="160" t="s">
        <v>392</v>
      </c>
      <c r="F89" s="162"/>
    </row>
    <row r="90" spans="1:6" x14ac:dyDescent="0.25">
      <c r="A90" s="163" t="s">
        <v>141</v>
      </c>
      <c r="B90" s="163" t="s">
        <v>142</v>
      </c>
      <c r="C90" s="163" t="s">
        <v>393</v>
      </c>
      <c r="D90" s="163" t="s">
        <v>394</v>
      </c>
      <c r="E90" s="163" t="s">
        <v>395</v>
      </c>
      <c r="F90" s="165"/>
    </row>
    <row r="91" spans="1:6" x14ac:dyDescent="0.25">
      <c r="A91" s="160" t="s">
        <v>141</v>
      </c>
      <c r="B91" s="160" t="s">
        <v>142</v>
      </c>
      <c r="C91" s="160" t="s">
        <v>396</v>
      </c>
      <c r="D91" s="160" t="s">
        <v>397</v>
      </c>
      <c r="E91" s="160" t="s">
        <v>398</v>
      </c>
      <c r="F91" s="162" t="s">
        <v>152</v>
      </c>
    </row>
    <row r="92" spans="1:6" x14ac:dyDescent="0.25">
      <c r="A92" s="163" t="s">
        <v>141</v>
      </c>
      <c r="B92" s="163" t="s">
        <v>142</v>
      </c>
      <c r="C92" s="163" t="s">
        <v>399</v>
      </c>
      <c r="D92" s="163" t="s">
        <v>400</v>
      </c>
      <c r="E92" s="163" t="s">
        <v>401</v>
      </c>
      <c r="F92" s="165" t="s">
        <v>322</v>
      </c>
    </row>
    <row r="93" spans="1:6" x14ac:dyDescent="0.25">
      <c r="A93" s="160" t="s">
        <v>141</v>
      </c>
      <c r="B93" s="160" t="s">
        <v>142</v>
      </c>
      <c r="C93" s="160" t="s">
        <v>402</v>
      </c>
      <c r="D93" s="160" t="s">
        <v>403</v>
      </c>
      <c r="E93" s="160" t="s">
        <v>276</v>
      </c>
      <c r="F93" s="162" t="s">
        <v>404</v>
      </c>
    </row>
    <row r="94" spans="1:6" x14ac:dyDescent="0.25">
      <c r="A94" s="163" t="s">
        <v>141</v>
      </c>
      <c r="B94" s="163" t="s">
        <v>142</v>
      </c>
      <c r="C94" s="163" t="s">
        <v>405</v>
      </c>
      <c r="D94" s="163" t="s">
        <v>406</v>
      </c>
      <c r="E94" s="163" t="s">
        <v>276</v>
      </c>
      <c r="F94" s="165"/>
    </row>
    <row r="95" spans="1:6" x14ac:dyDescent="0.25">
      <c r="A95" s="160" t="s">
        <v>141</v>
      </c>
      <c r="B95" s="160" t="s">
        <v>142</v>
      </c>
      <c r="C95" s="160" t="s">
        <v>407</v>
      </c>
      <c r="D95" s="160" t="s">
        <v>408</v>
      </c>
      <c r="E95" s="160" t="s">
        <v>409</v>
      </c>
      <c r="F95" s="162"/>
    </row>
    <row r="96" spans="1:6" x14ac:dyDescent="0.25">
      <c r="A96" s="163" t="s">
        <v>141</v>
      </c>
      <c r="B96" s="163" t="s">
        <v>142</v>
      </c>
      <c r="C96" s="163" t="s">
        <v>410</v>
      </c>
      <c r="D96" s="163" t="s">
        <v>411</v>
      </c>
      <c r="E96" s="163" t="s">
        <v>412</v>
      </c>
      <c r="F96" s="165" t="s">
        <v>404</v>
      </c>
    </row>
    <row r="97" spans="1:6" x14ac:dyDescent="0.25">
      <c r="A97" s="160" t="s">
        <v>141</v>
      </c>
      <c r="B97" s="160" t="s">
        <v>142</v>
      </c>
      <c r="C97" s="160" t="s">
        <v>413</v>
      </c>
      <c r="D97" s="160" t="s">
        <v>414</v>
      </c>
      <c r="E97" s="160" t="s">
        <v>409</v>
      </c>
      <c r="F97" s="162"/>
    </row>
    <row r="98" spans="1:6" x14ac:dyDescent="0.25">
      <c r="A98" s="163" t="s">
        <v>141</v>
      </c>
      <c r="B98" s="163" t="s">
        <v>142</v>
      </c>
      <c r="C98" s="163" t="s">
        <v>415</v>
      </c>
      <c r="D98" s="163" t="s">
        <v>416</v>
      </c>
      <c r="E98" s="163" t="s">
        <v>417</v>
      </c>
      <c r="F98" s="165" t="s">
        <v>322</v>
      </c>
    </row>
    <row r="99" spans="1:6" x14ac:dyDescent="0.25">
      <c r="A99" s="160" t="s">
        <v>141</v>
      </c>
      <c r="B99" s="160" t="s">
        <v>142</v>
      </c>
      <c r="C99" s="160" t="s">
        <v>418</v>
      </c>
      <c r="D99" s="160" t="s">
        <v>419</v>
      </c>
      <c r="E99" s="160" t="s">
        <v>215</v>
      </c>
      <c r="F99" s="162"/>
    </row>
    <row r="100" spans="1:6" x14ac:dyDescent="0.25">
      <c r="A100" s="163" t="s">
        <v>141</v>
      </c>
      <c r="B100" s="163" t="s">
        <v>142</v>
      </c>
      <c r="C100" s="163" t="s">
        <v>420</v>
      </c>
      <c r="D100" s="163" t="s">
        <v>421</v>
      </c>
      <c r="E100" s="163" t="s">
        <v>422</v>
      </c>
      <c r="F100" s="165" t="s">
        <v>423</v>
      </c>
    </row>
    <row r="101" spans="1:6" x14ac:dyDescent="0.25">
      <c r="A101" s="160" t="s">
        <v>141</v>
      </c>
      <c r="B101" s="160" t="s">
        <v>142</v>
      </c>
      <c r="C101" s="160" t="s">
        <v>424</v>
      </c>
      <c r="D101" s="160" t="s">
        <v>421</v>
      </c>
      <c r="E101" s="160" t="s">
        <v>422</v>
      </c>
      <c r="F101" s="162" t="s">
        <v>423</v>
      </c>
    </row>
    <row r="102" spans="1:6" x14ac:dyDescent="0.25">
      <c r="A102" s="163" t="s">
        <v>141</v>
      </c>
      <c r="B102" s="163" t="s">
        <v>142</v>
      </c>
      <c r="C102" s="163" t="s">
        <v>425</v>
      </c>
      <c r="D102" s="163" t="s">
        <v>426</v>
      </c>
      <c r="E102" s="163" t="s">
        <v>343</v>
      </c>
      <c r="F102" s="165" t="s">
        <v>423</v>
      </c>
    </row>
    <row r="103" spans="1:6" x14ac:dyDescent="0.25">
      <c r="A103" s="160" t="s">
        <v>141</v>
      </c>
      <c r="B103" s="160" t="s">
        <v>142</v>
      </c>
      <c r="C103" s="160" t="s">
        <v>427</v>
      </c>
      <c r="D103" s="160" t="s">
        <v>428</v>
      </c>
      <c r="E103" s="160" t="s">
        <v>429</v>
      </c>
      <c r="F103" s="162" t="s">
        <v>423</v>
      </c>
    </row>
    <row r="104" spans="1:6" x14ac:dyDescent="0.25">
      <c r="A104" s="163" t="s">
        <v>141</v>
      </c>
      <c r="B104" s="163" t="s">
        <v>142</v>
      </c>
      <c r="C104" s="163" t="s">
        <v>430</v>
      </c>
      <c r="D104" s="163" t="s">
        <v>431</v>
      </c>
      <c r="E104" s="163" t="s">
        <v>432</v>
      </c>
      <c r="F104" s="165" t="s">
        <v>152</v>
      </c>
    </row>
    <row r="105" spans="1:6" x14ac:dyDescent="0.25">
      <c r="A105" s="160" t="s">
        <v>141</v>
      </c>
      <c r="B105" s="160" t="s">
        <v>142</v>
      </c>
      <c r="C105" s="160" t="s">
        <v>433</v>
      </c>
      <c r="D105" s="160" t="s">
        <v>434</v>
      </c>
      <c r="E105" s="160" t="s">
        <v>435</v>
      </c>
      <c r="F105" s="162"/>
    </row>
    <row r="106" spans="1:6" x14ac:dyDescent="0.25">
      <c r="A106" s="163" t="s">
        <v>141</v>
      </c>
      <c r="B106" s="163" t="s">
        <v>142</v>
      </c>
      <c r="C106" s="163" t="s">
        <v>436</v>
      </c>
      <c r="D106" s="163" t="s">
        <v>437</v>
      </c>
      <c r="E106" s="163" t="s">
        <v>241</v>
      </c>
      <c r="F106" s="165" t="s">
        <v>438</v>
      </c>
    </row>
    <row r="107" spans="1:6" x14ac:dyDescent="0.25">
      <c r="A107" s="160" t="s">
        <v>141</v>
      </c>
      <c r="B107" s="160" t="s">
        <v>142</v>
      </c>
      <c r="C107" s="160" t="s">
        <v>439</v>
      </c>
      <c r="D107" s="160" t="s">
        <v>440</v>
      </c>
      <c r="E107" s="160" t="s">
        <v>441</v>
      </c>
      <c r="F107" s="162"/>
    </row>
    <row r="108" spans="1:6" x14ac:dyDescent="0.25">
      <c r="A108" s="163" t="s">
        <v>141</v>
      </c>
      <c r="B108" s="163" t="s">
        <v>142</v>
      </c>
      <c r="C108" s="163" t="s">
        <v>442</v>
      </c>
      <c r="D108" s="163" t="s">
        <v>443</v>
      </c>
      <c r="E108" s="163" t="s">
        <v>305</v>
      </c>
      <c r="F108" s="165" t="s">
        <v>438</v>
      </c>
    </row>
    <row r="109" spans="1:6" x14ac:dyDescent="0.25">
      <c r="A109" s="160" t="s">
        <v>141</v>
      </c>
      <c r="B109" s="160" t="s">
        <v>142</v>
      </c>
      <c r="C109" s="160" t="s">
        <v>442</v>
      </c>
      <c r="D109" s="160" t="s">
        <v>443</v>
      </c>
      <c r="E109" s="160" t="s">
        <v>305</v>
      </c>
      <c r="F109" s="162" t="s">
        <v>438</v>
      </c>
    </row>
    <row r="110" spans="1:6" x14ac:dyDescent="0.25">
      <c r="A110" s="163" t="s">
        <v>141</v>
      </c>
      <c r="B110" s="163" t="s">
        <v>142</v>
      </c>
      <c r="C110" s="163" t="s">
        <v>444</v>
      </c>
      <c r="D110" s="163" t="s">
        <v>445</v>
      </c>
      <c r="E110" s="163" t="s">
        <v>446</v>
      </c>
      <c r="F110" s="165" t="s">
        <v>152</v>
      </c>
    </row>
    <row r="111" spans="1:6" x14ac:dyDescent="0.25">
      <c r="A111" s="160" t="s">
        <v>141</v>
      </c>
      <c r="B111" s="160" t="s">
        <v>142</v>
      </c>
      <c r="C111" s="160" t="s">
        <v>447</v>
      </c>
      <c r="D111" s="160" t="s">
        <v>448</v>
      </c>
      <c r="E111" s="160" t="s">
        <v>449</v>
      </c>
      <c r="F111" s="162" t="s">
        <v>219</v>
      </c>
    </row>
    <row r="112" spans="1:6" x14ac:dyDescent="0.25">
      <c r="A112" s="163" t="s">
        <v>141</v>
      </c>
      <c r="B112" s="163" t="s">
        <v>142</v>
      </c>
      <c r="C112" s="163" t="s">
        <v>450</v>
      </c>
      <c r="D112" s="163" t="s">
        <v>448</v>
      </c>
      <c r="E112" s="163" t="s">
        <v>449</v>
      </c>
      <c r="F112" s="165"/>
    </row>
    <row r="113" spans="1:6" x14ac:dyDescent="0.25">
      <c r="A113" s="160" t="s">
        <v>141</v>
      </c>
      <c r="B113" s="160" t="s">
        <v>142</v>
      </c>
      <c r="C113" s="160" t="s">
        <v>451</v>
      </c>
      <c r="D113" s="160" t="s">
        <v>452</v>
      </c>
      <c r="E113" s="160" t="s">
        <v>453</v>
      </c>
      <c r="F113" s="162" t="s">
        <v>199</v>
      </c>
    </row>
    <row r="114" spans="1:6" x14ac:dyDescent="0.25">
      <c r="A114" s="163" t="s">
        <v>141</v>
      </c>
      <c r="B114" s="163" t="s">
        <v>142</v>
      </c>
      <c r="C114" s="163" t="s">
        <v>454</v>
      </c>
      <c r="D114" s="163" t="s">
        <v>455</v>
      </c>
      <c r="E114" s="163" t="s">
        <v>456</v>
      </c>
      <c r="F114" s="165" t="s">
        <v>152</v>
      </c>
    </row>
    <row r="115" spans="1:6" x14ac:dyDescent="0.25">
      <c r="A115" s="160" t="s">
        <v>141</v>
      </c>
      <c r="B115" s="160" t="s">
        <v>142</v>
      </c>
      <c r="C115" s="160" t="s">
        <v>457</v>
      </c>
      <c r="D115" s="160" t="s">
        <v>458</v>
      </c>
      <c r="E115" s="160" t="s">
        <v>459</v>
      </c>
      <c r="F115" s="162" t="s">
        <v>199</v>
      </c>
    </row>
    <row r="116" spans="1:6" x14ac:dyDescent="0.25">
      <c r="A116" s="163" t="s">
        <v>141</v>
      </c>
      <c r="B116" s="163" t="s">
        <v>142</v>
      </c>
      <c r="C116" s="163" t="s">
        <v>460</v>
      </c>
      <c r="D116" s="163" t="s">
        <v>461</v>
      </c>
      <c r="E116" s="163" t="s">
        <v>453</v>
      </c>
      <c r="F116" s="165" t="s">
        <v>199</v>
      </c>
    </row>
    <row r="117" spans="1:6" x14ac:dyDescent="0.25">
      <c r="A117" s="160" t="s">
        <v>141</v>
      </c>
      <c r="B117" s="160" t="s">
        <v>142</v>
      </c>
      <c r="C117" s="160" t="s">
        <v>462</v>
      </c>
      <c r="D117" s="160" t="s">
        <v>463</v>
      </c>
      <c r="E117" s="160" t="s">
        <v>464</v>
      </c>
      <c r="F117" s="162" t="s">
        <v>199</v>
      </c>
    </row>
    <row r="118" spans="1:6" x14ac:dyDescent="0.25">
      <c r="A118" s="163" t="s">
        <v>141</v>
      </c>
      <c r="B118" s="163" t="s">
        <v>142</v>
      </c>
      <c r="C118" s="163" t="s">
        <v>465</v>
      </c>
      <c r="D118" s="163" t="s">
        <v>466</v>
      </c>
      <c r="E118" s="163" t="s">
        <v>467</v>
      </c>
      <c r="F118" s="165" t="s">
        <v>468</v>
      </c>
    </row>
    <row r="119" spans="1:6" x14ac:dyDescent="0.25">
      <c r="A119" s="160" t="s">
        <v>141</v>
      </c>
      <c r="B119" s="160" t="s">
        <v>142</v>
      </c>
      <c r="C119" s="160" t="s">
        <v>469</v>
      </c>
      <c r="D119" s="160" t="s">
        <v>470</v>
      </c>
      <c r="E119" s="160" t="s">
        <v>471</v>
      </c>
      <c r="F119" s="162" t="s">
        <v>219</v>
      </c>
    </row>
    <row r="120" spans="1:6" x14ac:dyDescent="0.25">
      <c r="A120" s="163" t="s">
        <v>141</v>
      </c>
      <c r="B120" s="163" t="s">
        <v>142</v>
      </c>
      <c r="C120" s="163" t="s">
        <v>410</v>
      </c>
      <c r="D120" s="163" t="s">
        <v>472</v>
      </c>
      <c r="E120" s="163" t="s">
        <v>473</v>
      </c>
      <c r="F120" s="165" t="s">
        <v>404</v>
      </c>
    </row>
    <row r="121" spans="1:6" x14ac:dyDescent="0.25">
      <c r="A121" s="160" t="s">
        <v>141</v>
      </c>
      <c r="B121" s="160" t="s">
        <v>142</v>
      </c>
      <c r="C121" s="160" t="s">
        <v>474</v>
      </c>
      <c r="D121" s="160" t="s">
        <v>475</v>
      </c>
      <c r="E121" s="160" t="s">
        <v>476</v>
      </c>
      <c r="F121" s="162" t="s">
        <v>152</v>
      </c>
    </row>
    <row r="122" spans="1:6" x14ac:dyDescent="0.25">
      <c r="A122" s="163" t="s">
        <v>141</v>
      </c>
      <c r="B122" s="163" t="s">
        <v>142</v>
      </c>
      <c r="C122" s="163" t="s">
        <v>477</v>
      </c>
      <c r="D122" s="163" t="s">
        <v>478</v>
      </c>
      <c r="E122" s="163" t="s">
        <v>479</v>
      </c>
      <c r="F122" s="165" t="s">
        <v>199</v>
      </c>
    </row>
    <row r="123" spans="1:6" x14ac:dyDescent="0.25">
      <c r="A123" s="160" t="s">
        <v>141</v>
      </c>
      <c r="B123" s="160" t="s">
        <v>142</v>
      </c>
      <c r="C123" s="160" t="s">
        <v>480</v>
      </c>
      <c r="D123" s="160" t="s">
        <v>481</v>
      </c>
      <c r="E123" s="160" t="s">
        <v>482</v>
      </c>
      <c r="F123" s="162" t="s">
        <v>199</v>
      </c>
    </row>
    <row r="124" spans="1:6" x14ac:dyDescent="0.25">
      <c r="A124" s="163" t="s">
        <v>141</v>
      </c>
      <c r="B124" s="163" t="s">
        <v>142</v>
      </c>
      <c r="C124" s="163" t="s">
        <v>483</v>
      </c>
      <c r="D124" s="163" t="s">
        <v>484</v>
      </c>
      <c r="E124" s="163" t="s">
        <v>485</v>
      </c>
      <c r="F124" s="165" t="s">
        <v>322</v>
      </c>
    </row>
    <row r="125" spans="1:6" x14ac:dyDescent="0.25">
      <c r="A125" s="160" t="s">
        <v>141</v>
      </c>
      <c r="B125" s="160" t="s">
        <v>142</v>
      </c>
      <c r="C125" s="160" t="s">
        <v>486</v>
      </c>
      <c r="D125" s="160" t="s">
        <v>487</v>
      </c>
      <c r="E125" s="160" t="s">
        <v>488</v>
      </c>
      <c r="F125" s="162" t="s">
        <v>423</v>
      </c>
    </row>
    <row r="126" spans="1:6" x14ac:dyDescent="0.25">
      <c r="A126" s="163" t="s">
        <v>141</v>
      </c>
      <c r="B126" s="163" t="s">
        <v>142</v>
      </c>
      <c r="C126" s="163" t="s">
        <v>489</v>
      </c>
      <c r="D126" s="163" t="s">
        <v>490</v>
      </c>
      <c r="E126" s="163" t="s">
        <v>491</v>
      </c>
      <c r="F126" s="165" t="s">
        <v>219</v>
      </c>
    </row>
    <row r="127" spans="1:6" x14ac:dyDescent="0.25">
      <c r="A127" s="160" t="s">
        <v>141</v>
      </c>
      <c r="B127" s="160" t="s">
        <v>142</v>
      </c>
      <c r="C127" s="160" t="s">
        <v>492</v>
      </c>
      <c r="D127" s="160" t="s">
        <v>493</v>
      </c>
      <c r="E127" s="160"/>
      <c r="F127" s="162" t="s">
        <v>494</v>
      </c>
    </row>
    <row r="128" spans="1:6" x14ac:dyDescent="0.25">
      <c r="A128" s="163" t="s">
        <v>141</v>
      </c>
      <c r="B128" s="163" t="s">
        <v>142</v>
      </c>
      <c r="C128" s="163" t="s">
        <v>495</v>
      </c>
      <c r="D128" s="163" t="s">
        <v>496</v>
      </c>
      <c r="E128" s="163"/>
      <c r="F128" s="165" t="s">
        <v>494</v>
      </c>
    </row>
    <row r="129" spans="1:6" x14ac:dyDescent="0.25">
      <c r="A129" s="160" t="s">
        <v>141</v>
      </c>
      <c r="B129" s="160" t="s">
        <v>142</v>
      </c>
      <c r="C129" s="160" t="s">
        <v>497</v>
      </c>
      <c r="D129" s="160" t="s">
        <v>498</v>
      </c>
      <c r="E129" s="160"/>
      <c r="F129" s="162" t="s">
        <v>494</v>
      </c>
    </row>
    <row r="130" spans="1:6" x14ac:dyDescent="0.25">
      <c r="A130" s="163" t="s">
        <v>141</v>
      </c>
      <c r="B130" s="163" t="s">
        <v>142</v>
      </c>
      <c r="C130" s="163" t="s">
        <v>499</v>
      </c>
      <c r="D130" s="163" t="s">
        <v>500</v>
      </c>
      <c r="E130" s="163"/>
      <c r="F130" s="165" t="s">
        <v>494</v>
      </c>
    </row>
    <row r="131" spans="1:6" x14ac:dyDescent="0.25">
      <c r="A131" s="160" t="s">
        <v>141</v>
      </c>
      <c r="B131" s="160" t="s">
        <v>142</v>
      </c>
      <c r="C131" s="160" t="s">
        <v>501</v>
      </c>
      <c r="D131" s="160" t="s">
        <v>502</v>
      </c>
      <c r="E131" s="160"/>
      <c r="F131" s="162" t="s">
        <v>494</v>
      </c>
    </row>
    <row r="132" spans="1:6" x14ac:dyDescent="0.25">
      <c r="A132" s="163" t="s">
        <v>141</v>
      </c>
      <c r="B132" s="163" t="s">
        <v>142</v>
      </c>
      <c r="C132" s="163" t="s">
        <v>503</v>
      </c>
      <c r="D132" s="163" t="s">
        <v>504</v>
      </c>
      <c r="E132" s="163"/>
      <c r="F132" s="165" t="s">
        <v>494</v>
      </c>
    </row>
    <row r="133" spans="1:6" x14ac:dyDescent="0.25">
      <c r="A133" s="166" t="s">
        <v>141</v>
      </c>
      <c r="B133" s="166" t="s">
        <v>142</v>
      </c>
      <c r="C133" s="166" t="s">
        <v>505</v>
      </c>
      <c r="D133" s="166" t="s">
        <v>506</v>
      </c>
      <c r="E133" s="166"/>
      <c r="F133" s="167" t="s">
        <v>494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17</vt:i4>
      </vt:variant>
    </vt:vector>
  </HeadingPairs>
  <TitlesOfParts>
    <vt:vector size="21" baseType="lpstr">
      <vt:lpstr>Teilnehmer</vt:lpstr>
      <vt:lpstr>Athletenbetreuer_Delegierte</vt:lpstr>
      <vt:lpstr>Listen</vt:lpstr>
      <vt:lpstr>Gussmann_ListOfClubs</vt:lpstr>
      <vt:lpstr>Calculating</vt:lpstr>
      <vt:lpstr>Disziplin_Abk</vt:lpstr>
      <vt:lpstr>Disziplinen</vt:lpstr>
      <vt:lpstr>Teilnehmer!Druckbereich</vt:lpstr>
      <vt:lpstr>Ja</vt:lpstr>
      <vt:lpstr>Jein</vt:lpstr>
      <vt:lpstr>ListOfClubs</vt:lpstr>
      <vt:lpstr>Test_Basis</vt:lpstr>
      <vt:lpstr>Test_Dance</vt:lpstr>
      <vt:lpstr>Test_Kür</vt:lpstr>
      <vt:lpstr>Test_Pflicht</vt:lpstr>
      <vt:lpstr>Test_Single</vt:lpstr>
      <vt:lpstr>Verband</vt:lpstr>
      <vt:lpstr>Verband_Short</vt:lpstr>
      <vt:lpstr>Wbw_List</vt:lpstr>
      <vt:lpstr>Wettbewerbsnamen</vt:lpstr>
      <vt:lpstr>Wettbewerbsnummern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2018-05-28T13:45:05Z</dcterms:created>
  <dcterms:modified xsi:type="dcterms:W3CDTF">2025-05-14T10:42:47Z</dcterms:modified>
</cp:coreProperties>
</file>